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C:\Users\a.kamaldinov\Desktop\PON-6 на проверку\"/>
    </mc:Choice>
  </mc:AlternateContent>
  <bookViews>
    <workbookView xWindow="0" yWindow="0" windowWidth="24000" windowHeight="9372"/>
  </bookViews>
  <sheets>
    <sheet name="УР БИС 2018" sheetId="4" r:id="rId1"/>
    <sheet name="Лист1" sheetId="5" state="hidden" r:id="rId2"/>
  </sheets>
  <definedNames>
    <definedName name="_xlnm.Print_Area" localSheetId="0">'УР БИС 2018'!$A$2:$H$135</definedName>
  </definedNames>
  <calcPr calcId="152511" concurrentCalc="0"/>
</workbook>
</file>

<file path=xl/calcChain.xml><?xml version="1.0" encoding="utf-8"?>
<calcChain xmlns="http://schemas.openxmlformats.org/spreadsheetml/2006/main">
  <c r="R122" i="4" l="1"/>
  <c r="R120" i="4"/>
  <c r="R118" i="4"/>
  <c r="R115" i="4"/>
  <c r="R113" i="4"/>
  <c r="R111" i="4"/>
  <c r="R109" i="4"/>
  <c r="R107" i="4"/>
  <c r="R104" i="4"/>
  <c r="R102" i="4"/>
  <c r="R100" i="4"/>
  <c r="R97" i="4"/>
  <c r="R94" i="4"/>
  <c r="R87" i="4"/>
  <c r="R84" i="4"/>
  <c r="R82" i="4"/>
  <c r="R80" i="4"/>
  <c r="R78" i="4"/>
  <c r="R76" i="4"/>
  <c r="R74" i="4"/>
  <c r="R72" i="4"/>
  <c r="R70" i="4"/>
  <c r="R68" i="4"/>
  <c r="R65" i="4"/>
  <c r="R63" i="4"/>
  <c r="R61" i="4"/>
  <c r="R59" i="4"/>
  <c r="R56" i="4"/>
  <c r="R53" i="4"/>
  <c r="R48" i="4"/>
  <c r="R46" i="4"/>
  <c r="R44" i="4"/>
  <c r="R41" i="4"/>
  <c r="R39" i="4"/>
  <c r="R34" i="4"/>
  <c r="R31" i="4"/>
  <c r="R29" i="4"/>
  <c r="R26" i="4"/>
  <c r="R24" i="4"/>
  <c r="R21" i="4"/>
  <c r="R19" i="4"/>
  <c r="R16" i="4"/>
  <c r="R14" i="4"/>
  <c r="R20" i="4"/>
  <c r="R22" i="4"/>
  <c r="R25" i="4"/>
  <c r="R27" i="4"/>
  <c r="R30" i="4"/>
  <c r="R32" i="4"/>
  <c r="R35" i="4"/>
  <c r="R40" i="4"/>
  <c r="R42" i="4"/>
  <c r="R45" i="4"/>
  <c r="R47" i="4"/>
  <c r="R52" i="4"/>
  <c r="R55" i="4"/>
  <c r="R57" i="4"/>
  <c r="R60" i="4"/>
  <c r="R62" i="4"/>
  <c r="R64" i="4"/>
  <c r="R66" i="4"/>
  <c r="R69" i="4"/>
  <c r="R71" i="4"/>
  <c r="R73" i="4"/>
  <c r="R75" i="4"/>
  <c r="R77" i="4"/>
  <c r="R79" i="4"/>
  <c r="R81" i="4"/>
  <c r="R83" i="4"/>
  <c r="R86" i="4"/>
  <c r="R88" i="4"/>
  <c r="R95" i="4"/>
  <c r="R98" i="4"/>
  <c r="R101" i="4"/>
  <c r="R103" i="4"/>
  <c r="R106" i="4"/>
  <c r="R108" i="4"/>
  <c r="R110" i="4"/>
  <c r="R112" i="4"/>
  <c r="R114" i="4"/>
  <c r="R117" i="4"/>
  <c r="R119" i="4"/>
  <c r="R121" i="4"/>
  <c r="R15" i="4"/>
  <c r="R17" i="4"/>
  <c r="I92" i="4"/>
  <c r="I51" i="4"/>
  <c r="I12" i="4"/>
  <c r="G48" i="4"/>
  <c r="S48" i="4"/>
  <c r="G60" i="4"/>
  <c r="S60" i="4"/>
  <c r="G59" i="4"/>
  <c r="S59" i="4"/>
  <c r="G64" i="4"/>
  <c r="S64" i="4"/>
  <c r="G66" i="4"/>
  <c r="S66" i="4"/>
  <c r="H72" i="4"/>
  <c r="G72" i="4"/>
  <c r="S72" i="4"/>
  <c r="G73" i="4"/>
  <c r="S73" i="4"/>
  <c r="G88" i="4"/>
  <c r="S88" i="4"/>
  <c r="H85" i="4"/>
  <c r="G87" i="4"/>
  <c r="S87" i="4"/>
  <c r="H87" i="4"/>
  <c r="G86" i="4"/>
  <c r="S86" i="4"/>
  <c r="H86" i="4"/>
  <c r="G115" i="4"/>
  <c r="S115" i="4"/>
  <c r="H115" i="4"/>
  <c r="G84" i="4"/>
  <c r="S84" i="4"/>
  <c r="G83" i="4"/>
  <c r="S83" i="4"/>
  <c r="G81" i="4"/>
  <c r="S81" i="4"/>
  <c r="H84" i="4"/>
  <c r="H83" i="4"/>
  <c r="H81" i="4"/>
  <c r="G82" i="4"/>
  <c r="S82" i="4"/>
  <c r="G80" i="4"/>
  <c r="S80" i="4"/>
  <c r="H82" i="4"/>
  <c r="G14" i="4"/>
  <c r="S14" i="4"/>
  <c r="G44" i="4"/>
  <c r="S44" i="4"/>
  <c r="G46" i="4"/>
  <c r="S46" i="4"/>
  <c r="G39" i="4"/>
  <c r="S39" i="4"/>
  <c r="G41" i="4"/>
  <c r="S41" i="4"/>
  <c r="G35" i="4"/>
  <c r="S35" i="4"/>
  <c r="H46" i="4"/>
  <c r="H39" i="4"/>
  <c r="H41" i="4"/>
  <c r="G45" i="4"/>
  <c r="S45" i="4"/>
  <c r="G47" i="4"/>
  <c r="S47" i="4"/>
  <c r="G40" i="4"/>
  <c r="S40" i="4"/>
  <c r="G42" i="4"/>
  <c r="S42" i="4"/>
  <c r="H45" i="4"/>
  <c r="H47" i="4"/>
  <c r="H40" i="4"/>
  <c r="H42" i="4"/>
  <c r="G79" i="4"/>
  <c r="S79" i="4"/>
  <c r="G53" i="4"/>
  <c r="S53" i="4"/>
  <c r="G78" i="4"/>
  <c r="S78" i="4"/>
  <c r="H77" i="4"/>
  <c r="G77" i="4"/>
  <c r="S77" i="4"/>
  <c r="G97" i="4"/>
  <c r="S97" i="4"/>
  <c r="G122" i="4"/>
  <c r="S122" i="4"/>
  <c r="G94" i="4"/>
  <c r="S94" i="4"/>
  <c r="G120" i="4"/>
  <c r="S120" i="4"/>
  <c r="G118" i="4"/>
  <c r="S118" i="4"/>
  <c r="G114" i="4"/>
  <c r="S114" i="4"/>
  <c r="G112" i="4"/>
  <c r="S112" i="4"/>
  <c r="G110" i="4"/>
  <c r="S110" i="4"/>
  <c r="G108" i="4"/>
  <c r="S108" i="4"/>
  <c r="G106" i="4"/>
  <c r="S106" i="4"/>
  <c r="G103" i="4"/>
  <c r="S103" i="4"/>
  <c r="G101" i="4"/>
  <c r="S101" i="4"/>
  <c r="G98" i="4"/>
  <c r="S98" i="4"/>
  <c r="G95" i="4"/>
  <c r="S95" i="4"/>
  <c r="G121" i="4"/>
  <c r="S121" i="4"/>
  <c r="G119" i="4"/>
  <c r="S119" i="4"/>
  <c r="G117" i="4"/>
  <c r="S117" i="4"/>
  <c r="G113" i="4"/>
  <c r="S113" i="4"/>
  <c r="G111" i="4"/>
  <c r="S111" i="4"/>
  <c r="G109" i="4"/>
  <c r="S109" i="4"/>
  <c r="G107" i="4"/>
  <c r="S107" i="4"/>
  <c r="G104" i="4"/>
  <c r="S104" i="4"/>
  <c r="G102" i="4"/>
  <c r="S102" i="4"/>
  <c r="G100" i="4"/>
  <c r="S100" i="4"/>
  <c r="K27" i="5"/>
  <c r="K34" i="5"/>
  <c r="K24" i="5"/>
  <c r="K25" i="5"/>
  <c r="K26" i="5"/>
  <c r="K28" i="5"/>
  <c r="K36" i="5"/>
  <c r="I31" i="5"/>
  <c r="K32" i="5"/>
  <c r="L90" i="5"/>
  <c r="K29" i="5"/>
  <c r="K30" i="5"/>
  <c r="H53" i="4"/>
  <c r="H35" i="4"/>
  <c r="H44" i="4"/>
  <c r="H88" i="4"/>
  <c r="H64" i="4"/>
  <c r="H60" i="4"/>
  <c r="H94" i="4"/>
  <c r="H79" i="4"/>
  <c r="H73" i="4"/>
  <c r="H66" i="4"/>
  <c r="H59" i="4"/>
  <c r="H48" i="4"/>
  <c r="H78" i="4"/>
  <c r="H80" i="4"/>
  <c r="J19" i="5"/>
  <c r="H17" i="5"/>
  <c r="H19" i="5"/>
  <c r="F17" i="5"/>
  <c r="F18" i="5"/>
  <c r="F19" i="5"/>
  <c r="S15" i="5"/>
  <c r="S14" i="5"/>
  <c r="S11" i="5"/>
  <c r="Q15" i="5"/>
  <c r="Q14" i="5"/>
  <c r="Q11" i="5"/>
  <c r="L11" i="5"/>
  <c r="H12" i="5"/>
  <c r="H15" i="5"/>
  <c r="H14" i="5"/>
  <c r="J15" i="5"/>
  <c r="J14" i="5"/>
  <c r="J12" i="5"/>
  <c r="J11" i="5"/>
  <c r="J10" i="5"/>
  <c r="F15" i="5"/>
  <c r="F14" i="5"/>
  <c r="F11" i="5"/>
  <c r="I25" i="5"/>
  <c r="E25" i="5"/>
  <c r="G70" i="4"/>
  <c r="S70" i="4"/>
  <c r="H70" i="4"/>
  <c r="H121" i="4"/>
  <c r="H122" i="4"/>
  <c r="H112" i="4"/>
  <c r="H113" i="4"/>
  <c r="H114" i="4"/>
  <c r="H117" i="4"/>
  <c r="H118" i="4"/>
  <c r="H119" i="4"/>
  <c r="H120" i="4"/>
  <c r="H109" i="4"/>
  <c r="H108" i="4"/>
  <c r="H106" i="4"/>
  <c r="H107" i="4"/>
  <c r="H104" i="4"/>
  <c r="H100" i="4"/>
  <c r="H101" i="4"/>
  <c r="H102" i="4"/>
  <c r="H103" i="4"/>
  <c r="H97" i="4"/>
  <c r="H98" i="4"/>
  <c r="H95" i="4"/>
  <c r="H111" i="4"/>
  <c r="H110" i="4"/>
  <c r="G76" i="4"/>
  <c r="S76" i="4"/>
  <c r="H75" i="4"/>
  <c r="G75" i="4"/>
  <c r="S75" i="4"/>
  <c r="G74" i="4"/>
  <c r="S74" i="4"/>
  <c r="H71" i="4"/>
  <c r="G71" i="4"/>
  <c r="S71" i="4"/>
  <c r="G69" i="4"/>
  <c r="S69" i="4"/>
  <c r="H68" i="4"/>
  <c r="G68" i="4"/>
  <c r="S68" i="4"/>
  <c r="G65" i="4"/>
  <c r="S65" i="4"/>
  <c r="H63" i="4"/>
  <c r="G63" i="4"/>
  <c r="S63" i="4"/>
  <c r="G62" i="4"/>
  <c r="S62" i="4"/>
  <c r="H61" i="4"/>
  <c r="G61" i="4"/>
  <c r="S61" i="4"/>
  <c r="G57" i="4"/>
  <c r="S57" i="4"/>
  <c r="H56" i="4"/>
  <c r="G56" i="4"/>
  <c r="S56" i="4"/>
  <c r="G55" i="4"/>
  <c r="S55" i="4"/>
  <c r="H52" i="4"/>
  <c r="G52" i="4"/>
  <c r="S52" i="4"/>
  <c r="G34" i="4"/>
  <c r="S34" i="4"/>
  <c r="H32" i="4"/>
  <c r="G32" i="4"/>
  <c r="S32" i="4"/>
  <c r="G31" i="4"/>
  <c r="S31" i="4"/>
  <c r="H30" i="4"/>
  <c r="G30" i="4"/>
  <c r="S30" i="4"/>
  <c r="G29" i="4"/>
  <c r="S29" i="4"/>
  <c r="H27" i="4"/>
  <c r="G27" i="4"/>
  <c r="S27" i="4"/>
  <c r="G26" i="4"/>
  <c r="S26" i="4"/>
  <c r="H25" i="4"/>
  <c r="G25" i="4"/>
  <c r="S25" i="4"/>
  <c r="G24" i="4"/>
  <c r="S24" i="4"/>
  <c r="H22" i="4"/>
  <c r="G22" i="4"/>
  <c r="S22" i="4"/>
  <c r="G21" i="4"/>
  <c r="S21" i="4"/>
  <c r="H20" i="4"/>
  <c r="G20" i="4"/>
  <c r="S20" i="4"/>
  <c r="G19" i="4"/>
  <c r="S19" i="4"/>
  <c r="H17" i="4"/>
  <c r="G17" i="4"/>
  <c r="S17" i="4"/>
  <c r="G16" i="4"/>
  <c r="S16" i="4"/>
  <c r="H15" i="4"/>
  <c r="G15" i="4"/>
  <c r="S15" i="4"/>
  <c r="H14" i="4"/>
  <c r="H16" i="4"/>
  <c r="H19" i="4"/>
  <c r="H21" i="4"/>
  <c r="H24" i="4"/>
  <c r="H26" i="4"/>
  <c r="H29" i="4"/>
  <c r="H31" i="4"/>
  <c r="H34" i="4"/>
  <c r="H55" i="4"/>
  <c r="H57" i="4"/>
  <c r="H62" i="4"/>
  <c r="H65" i="4"/>
  <c r="H69" i="4"/>
  <c r="H74" i="4"/>
  <c r="H76" i="4"/>
</calcChain>
</file>

<file path=xl/sharedStrings.xml><?xml version="1.0" encoding="utf-8"?>
<sst xmlns="http://schemas.openxmlformats.org/spreadsheetml/2006/main" count="349" uniqueCount="271">
  <si>
    <t>Наименование Работ</t>
  </si>
  <si>
    <t>Единица измерения</t>
  </si>
  <si>
    <t>Состав работ</t>
  </si>
  <si>
    <t>Стоимость строительства (с учетом ПИР) единицы измерения без НДС, руб.</t>
  </si>
  <si>
    <t>1 метр</t>
  </si>
  <si>
    <t>1 колодец</t>
  </si>
  <si>
    <t>1 комплект</t>
  </si>
  <si>
    <t>1 колодец в комплекте</t>
  </si>
  <si>
    <t>1 км трассы кабеля.</t>
  </si>
  <si>
    <t>шт.</t>
  </si>
  <si>
    <t>1 метр проекции перехода</t>
  </si>
  <si>
    <t xml:space="preserve">Д=63мм </t>
  </si>
  <si>
    <t>Д=110мм</t>
  </si>
  <si>
    <t>Восстановление покрытий</t>
  </si>
  <si>
    <t>Восстановление газонов</t>
  </si>
  <si>
    <t>1м2</t>
  </si>
  <si>
    <t>1 метр прокола</t>
  </si>
  <si>
    <t>1м</t>
  </si>
  <si>
    <t>1 м</t>
  </si>
  <si>
    <t>1 шт.</t>
  </si>
  <si>
    <t xml:space="preserve">1 шкаф </t>
  </si>
  <si>
    <t>1 шкаф</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</si>
  <si>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ПИР, необходимых для строительства. </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</si>
  <si>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</si>
  <si>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Стоимость ГНБ тремя и более трубами рассчитывать, добавляя на каждую последующую трубу разницу в стоимости переходов двумя и одной трубой.</t>
  </si>
  <si>
    <t>Монтаж активного оборудования</t>
  </si>
  <si>
    <t>1 инсталляция</t>
  </si>
  <si>
    <t>Стоимость работ</t>
  </si>
  <si>
    <t>Монтаж телекоммуникационного шкафа, стойки на станционной или линейной стороне</t>
  </si>
  <si>
    <t>Монтаж контейнера "под ключ".</t>
  </si>
  <si>
    <t>Землеотвод под сооружение</t>
  </si>
  <si>
    <t>1 колодец в комплекте (нестандарт.)</t>
  </si>
  <si>
    <t xml:space="preserve">2.1. Строительство магистральной и распределительной ВОЛС </t>
  </si>
  <si>
    <t xml:space="preserve">**- в состав ПИР входят: разработка проектной и рабочей документации;получение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
</t>
  </si>
  <si>
    <t>ввод понижающего коэффициента раздела</t>
  </si>
  <si>
    <t>базовые УКВ раздела</t>
  </si>
  <si>
    <t>1 щит</t>
  </si>
  <si>
    <t>1 км трассы магистрали</t>
  </si>
  <si>
    <t>1 опт. волокно</t>
  </si>
  <si>
    <t>1 патчкорд</t>
  </si>
  <si>
    <t>кан-км</t>
  </si>
  <si>
    <t>м</t>
  </si>
  <si>
    <t>Монтаж телекоммуникационного  шкафа , телекоммуникационной стойки емкостью:</t>
  </si>
  <si>
    <t>Внимание! См. Примечание внизу таблицы</t>
  </si>
  <si>
    <t>ККС-5 ( все типы,конфигурации и разновидности)</t>
  </si>
  <si>
    <t>ККС-4 ( все типы,конфигурации и разновидности)</t>
  </si>
  <si>
    <t>ККС-3 ( все типы,конфигурации и разновидности)</t>
  </si>
  <si>
    <t>ККС-2 ( все типы,конфигурации и разновидности)</t>
  </si>
  <si>
    <t>200.1</t>
  </si>
  <si>
    <t>200.2</t>
  </si>
  <si>
    <t>200.4</t>
  </si>
  <si>
    <t>201.1</t>
  </si>
  <si>
    <t>201.2</t>
  </si>
  <si>
    <t>201.3</t>
  </si>
  <si>
    <t>201.4</t>
  </si>
  <si>
    <t>202.1</t>
  </si>
  <si>
    <t>202.2</t>
  </si>
  <si>
    <t>202.3</t>
  </si>
  <si>
    <t>202.4</t>
  </si>
  <si>
    <t>203.1</t>
  </si>
  <si>
    <t>203.2</t>
  </si>
  <si>
    <t>203.3</t>
  </si>
  <si>
    <t>203.4</t>
  </si>
  <si>
    <t>403.1</t>
  </si>
  <si>
    <t>403.2</t>
  </si>
  <si>
    <t>418.1</t>
  </si>
  <si>
    <t xml:space="preserve"> 900.1</t>
  </si>
  <si>
    <t>900.2</t>
  </si>
  <si>
    <t>901.1</t>
  </si>
  <si>
    <t>903.2</t>
  </si>
  <si>
    <t xml:space="preserve"> 901.2</t>
  </si>
  <si>
    <t xml:space="preserve"> 902.1</t>
  </si>
  <si>
    <t>902.2</t>
  </si>
  <si>
    <t>902.3</t>
  </si>
  <si>
    <t>902.4</t>
  </si>
  <si>
    <t>902.5</t>
  </si>
  <si>
    <t>903.1</t>
  </si>
  <si>
    <t>коэфф.раздела</t>
  </si>
  <si>
    <t>в том числе ПИР**</t>
  </si>
  <si>
    <t>*** Стоимость переходов при реализации всех проектов  учтена в составе стоимости кабельной канализации ( в случае её строительства).Данные расценки применяются в  случае выполнения кабельных переходов ГНБ при прокладке кабеля в грунт в процессе реализации всех проектов или при строительстве отдельных переходов или вводов.</t>
  </si>
  <si>
    <t>ПИР;СМР (включая стоимость всех конструкций, комплектующих и  материалов), включая заделку отверстий и восстановление поверхностей и их отделки</t>
  </si>
  <si>
    <t>ПИР, СМР:  сварка одного волокна (точка сварки), все виды измерений, тестирований, паспортизация (не ограничиваясь перечисленным: в электронном виде, Excel-формат для рефлектограмм, протоколы, схемы разварки); монтаж/перемонтаж муфты/кросса для переварки волокон, включая стоимость основных и расходных материалов, в том числе для герметизации муфты (при необходимости); стоимость переездов из точки измерений 1 (откуда ведется измерение) в точку измерений 2 (где находится источник), другие транспортные и все прочие расходы,;получение и оплата всех необходимых разрешений, согласований на право доступа и проведения работ, исполнительная документация по МР и РД</t>
  </si>
  <si>
    <t>904.1</t>
  </si>
  <si>
    <t>905</t>
  </si>
  <si>
    <t>908.1</t>
  </si>
  <si>
    <t xml:space="preserve"> 909.1</t>
  </si>
  <si>
    <t>909.2</t>
  </si>
  <si>
    <t xml:space="preserve"> 909.3</t>
  </si>
  <si>
    <t>909.4</t>
  </si>
  <si>
    <t>Раздел 4. Дополнительные удельные расценки на виды работ для строительства объектов связи (в том числе для В2В, P2P, FTTx, FTTB, PON, ADSL, ТФоП, МСС ВОЛС (ВОЛП) и др.)</t>
  </si>
  <si>
    <t>Установка (монтаж) кронштейнов для муфт с декоративными футлярами, кожухами, коробами для размещения запасов кабелей, муфт и оконечных устройств на опорах,зданиях и конструкциях</t>
  </si>
  <si>
    <t xml:space="preserve">Раздел 9. Удельные расценки на виды работ для строительства ЛКСС для объектов связи                                                                                                                                                                                                                                                                                                                                  </t>
  </si>
  <si>
    <t>Раздел 2. Удельные расценки на виды работ для строительства объектов  PON (GPON)</t>
  </si>
  <si>
    <t>ПИР;СМР и услуги (включая стоимость  всех материалов и конструкций,согласование размещения конструкций с владельцами опор), в т.ч. декоративное покрытие футляра (короба,кожуха),а именно: покраска, нанесение логотипа и рекламной информации Заказчика промышленным способом.</t>
  </si>
  <si>
    <t>Прокладка и монтаж кабельных каналов, коробов( в т.ч и металлических), гофротрубы  (полный комплекс работ)</t>
  </si>
  <si>
    <t>канализация</t>
  </si>
  <si>
    <t>грунт</t>
  </si>
  <si>
    <t>подвес 8</t>
  </si>
  <si>
    <t>подвес самонес</t>
  </si>
  <si>
    <t>негорючий</t>
  </si>
  <si>
    <t>коэфф.</t>
  </si>
  <si>
    <t>шкос</t>
  </si>
  <si>
    <t>ввести Ксн:</t>
  </si>
  <si>
    <t>2.2 Дополнительные работы для PON (GPON)</t>
  </si>
  <si>
    <t xml:space="preserve"> понижающий коэффициент раздела</t>
  </si>
  <si>
    <t>Установка колодца ККС -1 БИС* (полный комплекс работ) - *половина ККС-2 (3) на бетонном основании, люк из чугуна с нижней крышкой, шарнирной верхней крышкой и запорным устройством</t>
  </si>
  <si>
    <r>
      <rPr>
        <sz val="10"/>
        <color rgb="FFFF0000"/>
        <rFont val="Consolas"/>
        <family val="3"/>
        <charset val="204"/>
      </rPr>
      <t>Стоимость воздушного ввода в здание отдельно не рассчитывается - учтена стоимостью прокладки кабеля.</t>
    </r>
    <r>
      <rPr>
        <sz val="10"/>
        <color theme="1" tint="4.9989318521683403E-2"/>
        <rFont val="Consolas"/>
        <family val="3"/>
        <charset val="204"/>
      </rPr>
      <t>Стоимость воздушного ввода в здание отдельно не рассчитывается - учтена стоимостью прокладки кабеля.Для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</si>
  <si>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r>
      <t xml:space="preserve"> *</t>
    </r>
    <r>
      <rPr>
        <sz val="10"/>
        <color theme="1" tint="4.9989318521683403E-2"/>
        <rFont val="Consolas"/>
        <family val="3"/>
        <charset val="204"/>
      </rPr>
      <t xml:space="preserve"> -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r>
  </si>
  <si>
    <r>
      <t xml:space="preserve">Стоимость строительства кабельной канализации из полиэтиленовых труб рассчитана для труб </t>
    </r>
    <r>
      <rPr>
        <sz val="10"/>
        <color rgb="FFFF0000"/>
        <rFont val="Consolas"/>
        <family val="3"/>
        <charset val="204"/>
      </rPr>
      <t>Д=110мм</t>
    </r>
    <r>
      <rPr>
        <sz val="10"/>
        <color theme="1" tint="4.9989318521683403E-2"/>
        <rFont val="Consolas"/>
        <family val="3"/>
        <charset val="204"/>
      </rPr>
      <t xml:space="preserve">. В случае строительства кабельной канализации с применением труб </t>
    </r>
    <r>
      <rPr>
        <sz val="10"/>
        <color rgb="FFFF0000"/>
        <rFont val="Consolas"/>
        <family val="3"/>
        <charset val="204"/>
      </rPr>
      <t>Д=63мм</t>
    </r>
    <r>
      <rPr>
        <sz val="10"/>
        <color theme="1" tint="4.9989318521683403E-2"/>
        <rFont val="Consolas"/>
        <family val="3"/>
        <charset val="204"/>
      </rPr>
      <t xml:space="preserve">  применять понижающие коэффициенты: к расценке 905 </t>
    </r>
    <r>
      <rPr>
        <sz val="10"/>
        <color rgb="FFFF0000"/>
        <rFont val="Consolas"/>
        <family val="3"/>
        <charset val="204"/>
      </rPr>
      <t>к= 0,94</t>
    </r>
  </si>
  <si>
    <r>
      <t xml:space="preserve">В разделе 1 состав работ по прокладке ВОЛС </t>
    </r>
    <r>
      <rPr>
        <b/>
        <sz val="10"/>
        <color rgb="FFFF0000"/>
        <rFont val="Consolas"/>
        <family val="3"/>
        <charset val="204"/>
      </rPr>
      <t>до 500 м</t>
    </r>
    <r>
      <rPr>
        <sz val="10"/>
        <color theme="1"/>
        <rFont val="Consolas"/>
        <family val="3"/>
        <charset val="204"/>
      </rPr>
      <t xml:space="preserve"> ,включеного в  расценки </t>
    </r>
    <r>
      <rPr>
        <b/>
        <sz val="10"/>
        <color rgb="FFFF0000"/>
        <rFont val="Consolas"/>
        <family val="3"/>
        <charset val="204"/>
      </rPr>
      <t>с №№ 100.1 до 101.10</t>
    </r>
    <r>
      <rPr>
        <sz val="10"/>
        <color theme="1"/>
        <rFont val="Consolas"/>
        <family val="3"/>
        <charset val="204"/>
      </rPr>
      <t>, соответствует составу работ по прокладке ВОК</t>
    </r>
    <r>
      <rPr>
        <b/>
        <sz val="10"/>
        <color theme="1"/>
        <rFont val="Consolas"/>
        <family val="3"/>
        <charset val="204"/>
      </rPr>
      <t xml:space="preserve"> свыше 500 м</t>
    </r>
    <r>
      <rPr>
        <sz val="10"/>
        <color theme="1"/>
        <rFont val="Consolas"/>
        <family val="3"/>
        <charset val="204"/>
      </rPr>
      <t xml:space="preserve">.в расценке </t>
    </r>
    <r>
      <rPr>
        <b/>
        <sz val="10"/>
        <color rgb="FFFF0000"/>
        <rFont val="Consolas"/>
        <family val="3"/>
        <charset val="204"/>
      </rPr>
      <t xml:space="preserve">№ 103 </t>
    </r>
    <r>
      <rPr>
        <sz val="10"/>
        <color theme="1"/>
        <rFont val="Consolas"/>
        <family val="3"/>
        <charset val="204"/>
      </rPr>
      <t>и учтен стоимостью 1 порта или 1 д/х в соотвествущей позиции.</t>
    </r>
  </si>
  <si>
    <t>200.3</t>
  </si>
  <si>
    <t>403.3</t>
  </si>
  <si>
    <t>418.2</t>
  </si>
  <si>
    <t>Комплект           1 контейнер</t>
  </si>
  <si>
    <r>
      <t xml:space="preserve">Указанный в настоящих расценках параметр </t>
    </r>
    <r>
      <rPr>
        <b/>
        <sz val="10"/>
        <color rgb="FFFF0000"/>
        <rFont val="Consolas"/>
        <family val="3"/>
        <charset val="204"/>
      </rPr>
      <t>"до"</t>
    </r>
    <r>
      <rPr>
        <sz val="10"/>
        <rFont val="Consolas"/>
        <family val="3"/>
        <charset val="204"/>
      </rPr>
      <t xml:space="preserve"> включает в себя этот размер / количество.Параметр </t>
    </r>
    <r>
      <rPr>
        <b/>
        <sz val="10"/>
        <color rgb="FFFF0000"/>
        <rFont val="Consolas"/>
        <family val="3"/>
        <charset val="204"/>
      </rPr>
      <t>"от"</t>
    </r>
    <r>
      <rPr>
        <b/>
        <sz val="10"/>
        <rFont val="Consolas"/>
        <family val="3"/>
        <charset val="204"/>
      </rPr>
      <t xml:space="preserve"> </t>
    </r>
    <r>
      <rPr>
        <sz val="10"/>
        <rFont val="Consolas"/>
        <family val="3"/>
        <charset val="204"/>
      </rPr>
      <t>не включает указанный размер/количество</t>
    </r>
  </si>
  <si>
    <t>ᴕ</t>
  </si>
  <si>
    <t xml:space="preserve">Монтаж розетки электрической 220 В, с заземляющим контактом (евростандарт)  </t>
  </si>
  <si>
    <t>426.1</t>
  </si>
  <si>
    <t>206.1</t>
  </si>
  <si>
    <t xml:space="preserve">2.3. Строительство сетей PON в МКД </t>
  </si>
  <si>
    <t>208.1</t>
  </si>
  <si>
    <t>208.2</t>
  </si>
  <si>
    <t>209.1</t>
  </si>
  <si>
    <t>209.2</t>
  </si>
  <si>
    <t>порт 1-го каскада</t>
  </si>
  <si>
    <t>порт 2-го каскада</t>
  </si>
  <si>
    <t>401.1</t>
  </si>
  <si>
    <t>комплекс измерений</t>
  </si>
  <si>
    <t>Проведение измерений сопротивления изоляции электрических кабелей и сопротивление переходных контактов связей с заземлителями подъездных усилителей с оформлением протоколов на здание</t>
  </si>
  <si>
    <r>
      <t>GPON - стандартное строительство в домах</t>
    </r>
    <r>
      <rPr>
        <b/>
        <sz val="9"/>
        <color theme="1" tint="4.9989318521683403E-2"/>
        <rFont val="Consolas"/>
        <family val="3"/>
        <charset val="204"/>
      </rPr>
      <t xml:space="preserve"> </t>
    </r>
    <r>
      <rPr>
        <b/>
        <sz val="9"/>
        <color rgb="FFFF0000"/>
        <rFont val="Consolas"/>
        <family val="3"/>
        <charset val="204"/>
      </rPr>
      <t>от 3-х этажей</t>
    </r>
    <r>
      <rPr>
        <sz val="9"/>
        <color theme="1" tint="4.9989318521683403E-2"/>
        <rFont val="Consolas"/>
        <family val="3"/>
        <charset val="204"/>
      </rPr>
      <t xml:space="preserve"> </t>
    </r>
    <r>
      <rPr>
        <b/>
        <sz val="9"/>
        <color rgb="FFFF0000"/>
        <rFont val="Consolas"/>
        <family val="3"/>
        <charset val="204"/>
      </rPr>
      <t>и выше</t>
    </r>
    <r>
      <rPr>
        <sz val="9"/>
        <color theme="1" tint="4.9989318521683403E-2"/>
        <rFont val="Consolas"/>
        <family val="3"/>
        <charset val="204"/>
      </rPr>
      <t xml:space="preserve"> (ДРС под 100%, стояки под 100%, ОРШ в каждом доме, ОРК через этаж, нормативная длина магистральных участков ВОЛС в кластере ШПД 500 м на один дом)</t>
    </r>
  </si>
  <si>
    <r>
      <t xml:space="preserve">GPON -  строительство в малоэтажных домах высотой </t>
    </r>
    <r>
      <rPr>
        <b/>
        <sz val="9"/>
        <color rgb="FFFF0000"/>
        <rFont val="Consolas"/>
        <family val="3"/>
        <charset val="204"/>
      </rPr>
      <t>до 3-х этажей и ниже</t>
    </r>
    <r>
      <rPr>
        <sz val="9"/>
        <color theme="1" tint="4.9989318521683403E-2"/>
        <rFont val="Consolas"/>
        <family val="3"/>
        <charset val="204"/>
      </rPr>
      <t xml:space="preserve">  (ОРК - одна на подъезд, ОРШ  на группу домов,  кабель от ОРШ до ОРК методом подвеса, нормативная длина магистральных участков ВОЛС в кластере ШПД  500 м на один дом)</t>
    </r>
  </si>
  <si>
    <r>
      <t xml:space="preserve">ПИР (включая предварительную рабочую документацию);СМР: оборудования OLT, коммутатора концентрации, подключение к питанию, кроссировка на оптический крос, включая стоимость расходных материалов, кабелей и  комплектующих, </t>
    </r>
    <r>
      <rPr>
        <sz val="9"/>
        <color rgb="FFFF0000"/>
        <rFont val="Consolas"/>
        <family val="3"/>
        <charset val="204"/>
      </rPr>
      <t>без стоимости оборудования,</t>
    </r>
    <r>
      <rPr>
        <sz val="9"/>
        <color theme="1"/>
        <rFont val="Consolas"/>
        <family val="3"/>
        <charset val="204"/>
      </rPr>
      <t xml:space="preserve"> оформление исполнительной документации по МР и РД. </t>
    </r>
    <r>
      <rPr>
        <sz val="9"/>
        <color rgb="FFFF0000"/>
        <rFont val="Consolas"/>
        <family val="3"/>
        <charset val="204"/>
      </rPr>
      <t>(Все работы производятся в существующих стойках и шкафах)</t>
    </r>
  </si>
  <si>
    <r>
      <t xml:space="preserve">№(код) </t>
    </r>
    <r>
      <rPr>
        <sz val="8"/>
        <color theme="1" tint="4.9989318521683403E-2"/>
        <rFont val="Consolas"/>
        <family val="3"/>
        <charset val="204"/>
      </rPr>
      <t>расценки</t>
    </r>
  </si>
  <si>
    <t>908.2</t>
  </si>
  <si>
    <t>Работы по демонтажу железобетонной или деревянной опоры</t>
  </si>
  <si>
    <t>км</t>
  </si>
  <si>
    <t>Работы по демонтажу существующих участков ВОЛС</t>
  </si>
  <si>
    <t>45 % от стоимости прокладки и монтажа</t>
  </si>
  <si>
    <t xml:space="preserve">комплект           </t>
  </si>
  <si>
    <r>
      <rPr>
        <b/>
        <sz val="9"/>
        <color rgb="FF000000"/>
        <rFont val="Consolas"/>
        <family val="3"/>
        <charset val="204"/>
      </rPr>
      <t>Организация кабельного ввода в здание</t>
    </r>
    <r>
      <rPr>
        <sz val="9"/>
        <color rgb="FF000000"/>
        <rFont val="Consolas"/>
        <family val="3"/>
        <charset val="204"/>
      </rPr>
      <t xml:space="preserve"> – (полный комплекс работ с учетом восстановления асфальтобетонных и плиточных покрытий и газонов, с учётом стоимости материалов,</t>
    </r>
    <r>
      <rPr>
        <sz val="9"/>
        <color rgb="FFFF0000"/>
        <rFont val="Consolas"/>
        <family val="3"/>
        <charset val="204"/>
      </rPr>
      <t xml:space="preserve"> без учета стоимости колодца и кабеля</t>
    </r>
    <r>
      <rPr>
        <sz val="9"/>
        <color theme="1" tint="4.9989318521683403E-2"/>
        <rFont val="Consolas"/>
        <family val="3"/>
        <charset val="204"/>
      </rPr>
      <t>)</t>
    </r>
  </si>
  <si>
    <r>
      <t xml:space="preserve">ПИР, СМР (полный комплекс работ, не ограничиваясь перечисленным,  </t>
    </r>
    <r>
      <rPr>
        <sz val="9"/>
        <color rgb="FFFF0000"/>
        <rFont val="Consolas"/>
        <family val="3"/>
        <charset val="204"/>
      </rPr>
      <t>с учётом стоимости материалов и конструкций</t>
    </r>
    <r>
      <rPr>
        <sz val="9"/>
        <color theme="1"/>
        <rFont val="Consolas"/>
        <family val="3"/>
        <charset val="204"/>
      </rPr>
      <t xml:space="preserve">): прокладка трубы а/ц или п/эт от ближайшей точки трассы кабельной канализации до фасада здания с пробивкой (сверлением) и заделкой отверстий в стене или фундаменте здания или выходом на фасад здания (ввод на стену здания), герметизация проложенного канала с двух сторон (в колодце и подвале);восстановление а/б и плиточных покрытий и газонов, восстановление отделки фасада и фундамента, оформление разрешительных документов, заказ и оплата топосъемки при строительстве, заказ и оплата топосъемки исполнительной;оформление охранных зон линий связи,  постановка на кадастровый учёт, сдача в надзорные органы. </t>
    </r>
    <r>
      <rPr>
        <sz val="9"/>
        <color rgb="FF0070C0"/>
        <rFont val="Consolas"/>
        <family val="3"/>
        <charset val="204"/>
      </rPr>
      <t>Справки о выполнении ТУ от собственников инфраструктуры,</t>
    </r>
    <r>
      <rPr>
        <sz val="9"/>
        <color theme="1"/>
        <rFont val="Consolas"/>
        <family val="3"/>
        <charset val="204"/>
      </rPr>
      <t>оформление исполнительной документации по МР и РД</t>
    </r>
  </si>
  <si>
    <r>
      <t>Оформление разрешительных документов на землеотвод под сооружение, получение кадастрового паспорта ,справки о выполнении ТУ от собственников инфраструктуры.</t>
    </r>
    <r>
      <rPr>
        <sz val="9"/>
        <color rgb="FFFF0000"/>
        <rFont val="Consolas"/>
        <family val="3"/>
        <charset val="204"/>
      </rPr>
      <t>Без учета счета на оплату согласований.</t>
    </r>
  </si>
  <si>
    <r>
      <rPr>
        <b/>
        <sz val="9"/>
        <color rgb="FF000000"/>
        <rFont val="Consolas"/>
        <family val="3"/>
        <charset val="204"/>
      </rPr>
      <t>Стоимость перебивки (замены) колодца ККС</t>
    </r>
    <r>
      <rPr>
        <sz val="9"/>
        <color rgb="FF000000"/>
        <rFont val="Consolas"/>
        <family val="3"/>
        <charset val="204"/>
      </rPr>
      <t xml:space="preserve"> (полный комплекс работ),оснастка по факту имеющихся сетей, но не менее чем по по 2 кронштейна на продольной стене с консолью ККЧ-3 каждый.</t>
    </r>
  </si>
  <si>
    <r>
      <t xml:space="preserve">ПИР (включая предварительную рабочую документацию), СМР </t>
    </r>
    <r>
      <rPr>
        <sz val="9"/>
        <color rgb="FFFF0000"/>
        <rFont val="Consolas"/>
        <family val="3"/>
        <charset val="204"/>
      </rPr>
      <t>(включая все материалы)</t>
    </r>
    <r>
      <rPr>
        <sz val="9"/>
        <color theme="1"/>
        <rFont val="Consolas"/>
        <family val="3"/>
        <charset val="204"/>
      </rPr>
      <t xml:space="preserve">, </t>
    </r>
    <r>
      <rPr>
        <sz val="9"/>
        <color rgb="FF0070C0"/>
        <rFont val="Consolas"/>
        <family val="3"/>
        <charset val="204"/>
      </rPr>
      <t>гидроизоляция,восстановление зелёных зон, проезжей части и пешеходных дорожек,</t>
    </r>
    <r>
      <rPr>
        <sz val="9"/>
        <color theme="1"/>
        <rFont val="Consolas"/>
        <family val="3"/>
        <charset val="204"/>
      </rPr>
      <t xml:space="preserve">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rFont val="Consolas"/>
        <family val="3"/>
        <charset val="204"/>
      </rPr>
      <t>,исполнительной документации по МР и РД</t>
    </r>
  </si>
  <si>
    <r>
      <rPr>
        <b/>
        <sz val="9"/>
        <color rgb="FF000000"/>
        <rFont val="Consolas"/>
        <family val="3"/>
        <charset val="204"/>
      </rPr>
      <t>Переход методом ГНБ</t>
    </r>
    <r>
      <rPr>
        <b/>
        <sz val="9"/>
        <color rgb="FFFF0000"/>
        <rFont val="Consolas"/>
        <family val="3"/>
        <charset val="204"/>
      </rPr>
      <t xml:space="preserve"> одной трубой</t>
    </r>
    <r>
      <rPr>
        <sz val="9"/>
        <color rgb="FFFF0000"/>
        <rFont val="Consolas"/>
        <family val="3"/>
        <charset val="204"/>
      </rPr>
      <t xml:space="preserve"> </t>
    </r>
    <r>
      <rPr>
        <sz val="9"/>
        <color theme="1" tint="4.9989318521683403E-2"/>
        <rFont val="Consolas"/>
        <family val="3"/>
        <charset val="204"/>
      </rPr>
      <t>в грунтах 1-4 категории</t>
    </r>
    <r>
      <rPr>
        <sz val="9"/>
        <color rgb="FFFF0000"/>
        <rFont val="Consolas"/>
        <family val="3"/>
        <charset val="204"/>
      </rPr>
      <t xml:space="preserve"> </t>
    </r>
    <r>
      <rPr>
        <sz val="9"/>
        <color rgb="FF000000"/>
        <rFont val="Consolas"/>
        <family val="3"/>
        <charset val="204"/>
      </rPr>
      <t>(полный комплекс работ)***</t>
    </r>
  </si>
  <si>
    <r>
      <t xml:space="preserve">ПИР (включая предварительную рабочую документацию); СМР (включая стоимость всех материалов),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;исполнительной документации по МР и РД</t>
    </r>
  </si>
  <si>
    <r>
      <rPr>
        <b/>
        <sz val="9"/>
        <color rgb="FF000000"/>
        <rFont val="Consolas"/>
        <family val="3"/>
        <charset val="204"/>
      </rPr>
      <t>Переход методом ГНБ</t>
    </r>
    <r>
      <rPr>
        <sz val="9"/>
        <color rgb="FFFF0000"/>
        <rFont val="Consolas"/>
        <family val="3"/>
        <charset val="204"/>
      </rPr>
      <t xml:space="preserve"> </t>
    </r>
    <r>
      <rPr>
        <b/>
        <sz val="9"/>
        <color rgb="FFFF0000"/>
        <rFont val="Consolas"/>
        <family val="3"/>
        <charset val="204"/>
      </rPr>
      <t>двумя трубами</t>
    </r>
    <r>
      <rPr>
        <sz val="9"/>
        <color rgb="FF000000"/>
        <rFont val="Consolas"/>
        <family val="3"/>
        <charset val="204"/>
      </rPr>
      <t xml:space="preserve"> в грунтах 1-4 категории (полный комплекс работ)***</t>
    </r>
  </si>
  <si>
    <r>
      <t xml:space="preserve">ПИР (включая предварительную рабочую документацию); СМР (включая стоимость всех материалов),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исполнительной документации по МР и РД</t>
    </r>
  </si>
  <si>
    <r>
      <t>ПИР; СМР (включая подготовительные работы и стоимость всех материалов),  оформление разрешительных документов, исполнительной документации,</t>
    </r>
    <r>
      <rPr>
        <sz val="9"/>
        <color rgb="FF0070C0"/>
        <rFont val="Consolas"/>
        <family val="3"/>
        <charset val="204"/>
      </rPr>
      <t xml:space="preserve"> справки о выполнении ТУ от собственников инфраструктуры;</t>
    </r>
    <r>
      <rPr>
        <sz val="9"/>
        <color theme="1"/>
        <rFont val="Consolas"/>
        <family val="3"/>
        <charset val="204"/>
      </rPr>
      <t>закрытие ордера в администрации</t>
    </r>
  </si>
  <si>
    <r>
      <t xml:space="preserve">Восстановление асфальтобетонных покрытий </t>
    </r>
    <r>
      <rPr>
        <b/>
        <sz val="9"/>
        <color rgb="FFFF0000"/>
        <rFont val="Consolas"/>
        <family val="3"/>
        <charset val="204"/>
      </rPr>
      <t>на пешеходной части</t>
    </r>
  </si>
  <si>
    <r>
      <t>ПИР; СМР (включая подготовительные работы и стоимость всех материалов),  оформление разрешительных документов, исполнительной документации,</t>
    </r>
    <r>
      <rPr>
        <sz val="9"/>
        <color rgb="FF0070C0"/>
        <rFont val="Consolas"/>
        <family val="3"/>
        <charset val="204"/>
      </rPr>
      <t xml:space="preserve"> справки о выполнении ТУ от собственников инфраструктуры;</t>
    </r>
    <r>
      <rPr>
        <sz val="9"/>
        <rFont val="Consolas"/>
        <family val="3"/>
        <charset val="204"/>
      </rPr>
      <t>закрытие ордера в администрации</t>
    </r>
  </si>
  <si>
    <r>
      <t xml:space="preserve">Восстановление асфальтобетонных покрытий </t>
    </r>
    <r>
      <rPr>
        <b/>
        <sz val="9"/>
        <color rgb="FFFF0000"/>
        <rFont val="Consolas"/>
        <family val="3"/>
        <charset val="204"/>
      </rPr>
      <t xml:space="preserve">на проезжей части </t>
    </r>
  </si>
  <si>
    <r>
      <t xml:space="preserve">ПИР; СМР (включая подготовительные работы и стоимость всех материалов),  оформление разрешительных документов, исполнительной документации, </t>
    </r>
    <r>
      <rPr>
        <sz val="9"/>
        <color rgb="FF0070C0"/>
        <rFont val="Consolas"/>
        <family val="3"/>
        <charset val="204"/>
      </rPr>
      <t>справки о выполнении ТУ от собственников инфраструктуры</t>
    </r>
    <r>
      <rPr>
        <sz val="9"/>
        <rFont val="Consolas"/>
        <family val="3"/>
        <charset val="204"/>
      </rPr>
      <t>;закрытие ордера в администрации</t>
    </r>
  </si>
  <si>
    <r>
      <t>Восстановление тротуарной плитки, брусчатки и бордюров на</t>
    </r>
    <r>
      <rPr>
        <sz val="9"/>
        <color theme="1" tint="4.9989318521683403E-2"/>
        <rFont val="Consolas"/>
        <family val="3"/>
        <charset val="204"/>
      </rPr>
      <t xml:space="preserve"> пешеходной и/или проезжей части  ( </t>
    </r>
    <r>
      <rPr>
        <b/>
        <sz val="9"/>
        <color rgb="FFFF0000"/>
        <rFont val="Consolas"/>
        <family val="3"/>
        <charset val="204"/>
      </rPr>
      <t xml:space="preserve">с заменой </t>
    </r>
    <r>
      <rPr>
        <sz val="9"/>
        <color theme="1" tint="4.9989318521683403E-2"/>
        <rFont val="Consolas"/>
        <family val="3"/>
        <charset val="204"/>
      </rPr>
      <t>плитки, брусчатки, бордюров)</t>
    </r>
  </si>
  <si>
    <r>
      <t>ПИР, СМР (включая подготовительные работы и стоимость всех материалов),  оформление разрешительных документов, исполнительной документации,</t>
    </r>
    <r>
      <rPr>
        <sz val="9"/>
        <color rgb="FF0070C0"/>
        <rFont val="Consolas"/>
        <family val="3"/>
        <charset val="204"/>
      </rPr>
      <t xml:space="preserve"> справки о выполнении ТУ от собственников инфраструктуры;</t>
    </r>
    <r>
      <rPr>
        <sz val="9"/>
        <rFont val="Consolas"/>
        <family val="3"/>
        <charset val="204"/>
      </rPr>
      <t>закрытие ордера в администрации</t>
    </r>
  </si>
  <si>
    <r>
      <t>Восстановление тротуарной плитки, брусчатки и бордюров на</t>
    </r>
    <r>
      <rPr>
        <sz val="9"/>
        <color theme="1" tint="4.9989318521683403E-2"/>
        <rFont val="Consolas"/>
        <family val="3"/>
        <charset val="204"/>
      </rPr>
      <t xml:space="preserve"> пешеходной и/или проезжей части  ( </t>
    </r>
    <r>
      <rPr>
        <b/>
        <sz val="9"/>
        <color rgb="FFFF0000"/>
        <rFont val="Consolas"/>
        <family val="3"/>
        <charset val="204"/>
      </rPr>
      <t>без замены</t>
    </r>
    <r>
      <rPr>
        <sz val="9"/>
        <color rgb="FFFF0000"/>
        <rFont val="Consolas"/>
        <family val="3"/>
        <charset val="204"/>
      </rPr>
      <t xml:space="preserve"> </t>
    </r>
    <r>
      <rPr>
        <sz val="9"/>
        <color theme="1" tint="4.9989318521683403E-2"/>
        <rFont val="Consolas"/>
        <family val="3"/>
        <charset val="204"/>
      </rPr>
      <t>плитки, брусчатки, бордюров)</t>
    </r>
  </si>
  <si>
    <r>
      <t xml:space="preserve">ПИР, СМР (включая подготовительные работы и стоимость всех материалов),  оформление разрешительных документов, исполнительной документации, </t>
    </r>
    <r>
      <rPr>
        <sz val="9"/>
        <color rgb="FF0070C0"/>
        <rFont val="Consolas"/>
        <family val="3"/>
        <charset val="204"/>
      </rPr>
      <t>справки о выполнении ТУ от собственников инфраструктуры;</t>
    </r>
    <r>
      <rPr>
        <sz val="9"/>
        <rFont val="Consolas"/>
        <family val="3"/>
        <charset val="204"/>
      </rPr>
      <t>закрытие ордера в администрации</t>
    </r>
  </si>
  <si>
    <r>
      <rPr>
        <b/>
        <sz val="9"/>
        <color rgb="FF000000"/>
        <rFont val="Consolas"/>
        <family val="3"/>
        <charset val="204"/>
      </rPr>
      <t xml:space="preserve">Прокол </t>
    </r>
    <r>
      <rPr>
        <b/>
        <sz val="9"/>
        <color rgb="FFFF0000"/>
        <rFont val="Consolas"/>
        <family val="3"/>
        <charset val="204"/>
      </rPr>
      <t>одной полиэтиленовой</t>
    </r>
    <r>
      <rPr>
        <sz val="9"/>
        <color rgb="FF000000"/>
        <rFont val="Consolas"/>
        <family val="3"/>
        <charset val="204"/>
      </rPr>
      <t xml:space="preserve"> </t>
    </r>
    <r>
      <rPr>
        <b/>
        <sz val="9"/>
        <color rgb="FF000000"/>
        <rFont val="Consolas"/>
        <family val="3"/>
        <charset val="204"/>
      </rPr>
      <t>трубой</t>
    </r>
    <r>
      <rPr>
        <sz val="9"/>
        <color rgb="FF000000"/>
        <rFont val="Consolas"/>
        <family val="3"/>
        <charset val="204"/>
      </rPr>
      <t xml:space="preserve"> (полный комплекс работ) ***</t>
    </r>
  </si>
  <si>
    <r>
      <t xml:space="preserve">ПИР (включая предварительную рабочую документацию); СМР (включая стоимость материалов),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исполнительной документации по МР и РД</t>
    </r>
  </si>
  <si>
    <r>
      <t xml:space="preserve">ПИР (включая предварительную рабочую документацию);СМР : земляные работы; </t>
    </r>
    <r>
      <rPr>
        <sz val="9"/>
        <color rgb="FF0070C0"/>
        <rFont val="Consolas"/>
        <family val="3"/>
        <charset val="204"/>
      </rPr>
      <t>подрезка крон деревьев,</t>
    </r>
    <r>
      <rPr>
        <sz val="9"/>
        <color theme="1"/>
        <rFont val="Consolas"/>
        <family val="3"/>
        <charset val="204"/>
      </rPr>
      <t xml:space="preserve">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учёт,сдача в надзорные органы,оформление разрешительных документов,</t>
    </r>
    <r>
      <rPr>
        <sz val="9"/>
        <color rgb="FF0070C0"/>
        <rFont val="Consolas"/>
        <family val="3"/>
        <charset val="204"/>
      </rPr>
      <t>справки о выполнении ТУ от собственников инфраструктуры;</t>
    </r>
    <r>
      <rPr>
        <sz val="9"/>
        <color theme="1"/>
        <rFont val="Consolas"/>
        <family val="3"/>
        <charset val="204"/>
      </rPr>
      <t xml:space="preserve"> исполнительной документации по МР и РД. </t>
    </r>
  </si>
  <si>
    <r>
      <t xml:space="preserve">ПИР (включая предварительную рабочую документацию);СМР : земляные работы; </t>
    </r>
    <r>
      <rPr>
        <sz val="9"/>
        <color rgb="FF0070C0"/>
        <rFont val="Consolas"/>
        <family val="3"/>
        <charset val="204"/>
      </rPr>
      <t>подрезка крон деревьев,</t>
    </r>
    <r>
      <rPr>
        <sz val="9"/>
        <color theme="1"/>
        <rFont val="Consolas"/>
        <family val="3"/>
        <charset val="204"/>
      </rPr>
      <t xml:space="preserve">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 сдача в надзорные органы,оформление разрешительных документов,</t>
    </r>
    <r>
      <rPr>
        <sz val="9"/>
        <color rgb="FF0070C0"/>
        <rFont val="Consolas"/>
        <family val="3"/>
        <charset val="204"/>
      </rPr>
      <t>справки о выполнении ТУ от собственников инфраструктуры;</t>
    </r>
    <r>
      <rPr>
        <sz val="9"/>
        <color theme="1"/>
        <rFont val="Consolas"/>
        <family val="3"/>
        <charset val="204"/>
      </rPr>
      <t xml:space="preserve"> исполнительной документации по МР и РД. </t>
    </r>
  </si>
  <si>
    <r>
      <t>Строительство кабельной канализации</t>
    </r>
    <r>
      <rPr>
        <b/>
        <sz val="9"/>
        <color theme="1" tint="4.9989318521683403E-2"/>
        <rFont val="Consolas"/>
        <family val="3"/>
        <charset val="204"/>
      </rPr>
      <t xml:space="preserve"> (из асбестоцементных или полиэтиленовых труб)
</t>
    </r>
    <r>
      <rPr>
        <b/>
        <sz val="9"/>
        <color rgb="FFFF0000"/>
        <rFont val="Consolas"/>
        <family val="3"/>
        <charset val="204"/>
      </rPr>
      <t>до 2-х каналов ,с учетом ГНБ/проколов</t>
    </r>
    <r>
      <rPr>
        <sz val="9"/>
        <color rgb="FFFF0000"/>
        <rFont val="Consolas"/>
        <family val="3"/>
        <charset val="204"/>
      </rPr>
      <t xml:space="preserve"> (при строительстве пролётов канализации и переходов методом ГНБ, кол-во и диаметр труб должен соотвествовать аналогичным параметрам кабельной канализации)</t>
    </r>
  </si>
  <si>
    <r>
      <t>ПИР (включая предварительную рабочую документацию,заказ и оплату схемы направления трассы); СМР,</t>
    </r>
    <r>
      <rPr>
        <sz val="9"/>
        <color theme="1" tint="4.9989318521683403E-2"/>
        <rFont val="Consolas"/>
        <family val="3"/>
        <charset val="204"/>
      </rPr>
      <t xml:space="preserve"> </t>
    </r>
    <r>
      <rPr>
        <sz val="9"/>
        <color rgb="FFFF0000"/>
        <rFont val="Consolas"/>
        <family val="3"/>
        <charset val="204"/>
      </rPr>
      <t xml:space="preserve">включая стоимость всех материалов; </t>
    </r>
    <r>
      <rPr>
        <sz val="9"/>
        <color theme="1" tint="4.9989318521683403E-2"/>
        <rFont val="Consolas"/>
        <family val="3"/>
        <charset val="204"/>
      </rPr>
      <t xml:space="preserve">установку/перебивку  колодцев ККС </t>
    </r>
    <r>
      <rPr>
        <sz val="9"/>
        <color rgb="FFFF0000"/>
        <rFont val="Consolas"/>
        <family val="3"/>
        <charset val="204"/>
      </rPr>
      <t>( включая  стоимость колодцев ,</t>
    </r>
    <r>
      <rPr>
        <sz val="9"/>
        <color theme="1" tint="4.9989318521683403E-2"/>
        <rFont val="Consolas"/>
        <family val="3"/>
        <charset val="204"/>
      </rPr>
      <t xml:space="preserve">с учетом  разновидностей по вертикальной нагрузке), оснастки ( кронштейны и консоли из расчёта по 2 кронштейна на продольную стену с 1 консолью типа ККЧ-3 каждый), люков (тяжелых,нижняя крышка, верхняя крышка на шарнире,с запорным устройством), труб и комплектующих- из расчета средней длины пролета между колодцами </t>
    </r>
    <r>
      <rPr>
        <b/>
        <sz val="9"/>
        <color rgb="FFFF0000"/>
        <rFont val="Consolas"/>
        <family val="3"/>
        <charset val="204"/>
      </rPr>
      <t>до 75 м</t>
    </r>
    <r>
      <rPr>
        <sz val="9"/>
        <color theme="1" tint="4.9989318521683403E-2"/>
        <rFont val="Consolas"/>
        <family val="3"/>
        <charset val="204"/>
      </rPr>
      <t xml:space="preserve"> на прямолинейных участках трассы,  с учетом  пролетов </t>
    </r>
    <r>
      <rPr>
        <b/>
        <sz val="9"/>
        <color rgb="FFFF0000"/>
        <rFont val="Consolas"/>
        <family val="3"/>
        <charset val="204"/>
      </rPr>
      <t>до 25 м.</t>
    </r>
    <r>
      <rPr>
        <sz val="9"/>
        <color theme="1" tint="4.9989318521683403E-2"/>
        <rFont val="Consolas"/>
        <family val="3"/>
        <charset val="204"/>
      </rPr>
      <t xml:space="preserve"> на переходах и поворотах трассы;</t>
    </r>
    <r>
      <rPr>
        <sz val="9"/>
        <rFont val="Consolas"/>
        <family val="3"/>
        <charset val="204"/>
      </rPr>
      <t xml:space="preserve"> восстановления асфальтобетонных и плиточных покрытий проезжей части, тротуаров и работ по благоустройству, рекультивации земель,  получение разрешений;заказ и оплату всех видов ТУ;земляные работы;пробивку и заделку отверстий в стенах и фундаментах зданий с обустройством приямков при необходимости (обустройство кабельных вводов).</t>
    </r>
    <r>
      <rPr>
        <sz val="9"/>
        <color theme="1" tint="4.9989318521683403E-2"/>
        <rFont val="Consolas"/>
        <family val="3"/>
        <charset val="204"/>
      </rPr>
      <t>Земельное дело, заказ и оплата топосъемки и согласований (при строительстве),заказ и оплата топосъемки исполнительной,оформление охранных зон линий связи, сдача в надзорные органы, постановка на кадастровый учет.</t>
    </r>
    <r>
      <rPr>
        <sz val="9"/>
        <rFont val="Consolas"/>
        <family val="3"/>
        <charset val="204"/>
      </rPr>
      <t xml:space="preserve">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 xml:space="preserve"> и исполнительной документации по МР и РД.                                                                                                                              </t>
    </r>
    <r>
      <rPr>
        <i/>
        <sz val="9"/>
        <rFont val="Consolas"/>
        <family val="3"/>
        <charset val="204"/>
      </rPr>
      <t xml:space="preserve">Стоимость строительства кабельной канализации  из полиэтиленовых труб рассчитана для труб </t>
    </r>
    <r>
      <rPr>
        <i/>
        <sz val="9"/>
        <color rgb="FFFF0000"/>
        <rFont val="Consolas"/>
        <family val="3"/>
        <charset val="204"/>
      </rPr>
      <t>Д=110мм.</t>
    </r>
    <r>
      <rPr>
        <i/>
        <sz val="9"/>
        <rFont val="Consolas"/>
        <family val="3"/>
        <charset val="204"/>
      </rPr>
      <t xml:space="preserve"> В случае строительства кабельной канализации с применением труб </t>
    </r>
    <r>
      <rPr>
        <i/>
        <sz val="9"/>
        <color rgb="FFFF0000"/>
        <rFont val="Consolas"/>
        <family val="3"/>
        <charset val="204"/>
      </rPr>
      <t>Д=63мм</t>
    </r>
    <r>
      <rPr>
        <i/>
        <sz val="9"/>
        <rFont val="Consolas"/>
        <family val="3"/>
        <charset val="204"/>
      </rPr>
      <t xml:space="preserve">  применять понижающий коэффициент к расценке  905</t>
    </r>
    <r>
      <rPr>
        <i/>
        <sz val="9"/>
        <color rgb="FFFF0000"/>
        <rFont val="Consolas"/>
        <family val="3"/>
        <charset val="204"/>
      </rPr>
      <t xml:space="preserve"> к= 0,94 </t>
    </r>
  </si>
  <si>
    <r>
      <rPr>
        <b/>
        <sz val="9"/>
        <rFont val="Consolas"/>
        <family val="3"/>
        <charset val="204"/>
      </rPr>
      <t xml:space="preserve">Докладка дополнительного канала кабельной канализации  </t>
    </r>
    <r>
      <rPr>
        <sz val="9"/>
        <rFont val="Consolas"/>
        <family val="3"/>
        <charset val="204"/>
      </rPr>
      <t xml:space="preserve"> (при строительстве, к существующей канализации)</t>
    </r>
  </si>
  <si>
    <r>
      <rPr>
        <sz val="9"/>
        <color theme="1" tint="4.9989318521683403E-2"/>
        <rFont val="Consolas"/>
        <family val="3"/>
        <charset val="204"/>
      </rPr>
      <t>ПИР; СМР, включая стоимость материалов, восстановления асфальтобетонных и плиточных покрытий проезжей части, тротуаров и работ по благоустройству;</t>
    </r>
    <r>
      <rPr>
        <sz val="9"/>
        <rFont val="Consolas"/>
        <family val="3"/>
        <charset val="204"/>
      </rPr>
      <t xml:space="preserve"> рекультивации земель; получение разрешений;заказ и оплату всех видов ТУ; земляные работы; земельное дело, заказ и оплата топосъемки и согласований (при строительстве),заказ и оплата топосъемки исполнительной (при необходимости);оформление охранных зон линий связи; сдача в надзорные органы, постановка на кадастровый учёт ( если необходимо). Оформление разрешительных документов,</t>
    </r>
    <r>
      <rPr>
        <sz val="9"/>
        <color rgb="FF0070C0"/>
        <rFont val="Consolas"/>
        <family val="3"/>
        <charset val="204"/>
      </rPr>
      <t xml:space="preserve">справки о выполнении ТУ от собственников инфраструктуры </t>
    </r>
    <r>
      <rPr>
        <sz val="9"/>
        <rFont val="Consolas"/>
        <family val="3"/>
        <charset val="204"/>
      </rPr>
      <t>и исполнительной документации по МР и РД.</t>
    </r>
  </si>
  <si>
    <r>
      <rPr>
        <b/>
        <sz val="9"/>
        <color theme="1"/>
        <rFont val="Consolas"/>
        <family val="3"/>
        <charset val="204"/>
      </rPr>
      <t>Восстановление поврежденного канала кабельной канализации</t>
    </r>
    <r>
      <rPr>
        <sz val="9"/>
        <color theme="1"/>
        <rFont val="Consolas"/>
        <family val="3"/>
        <charset val="204"/>
      </rPr>
      <t xml:space="preserve">
</t>
    </r>
    <r>
      <rPr>
        <i/>
        <sz val="9"/>
        <color theme="1"/>
        <rFont val="Consolas"/>
        <family val="3"/>
        <charset val="204"/>
      </rPr>
      <t xml:space="preserve">Расценка применяется при условии, что объем восстановления кабельной канализации составит </t>
    </r>
    <r>
      <rPr>
        <b/>
        <i/>
        <sz val="9"/>
        <color rgb="FFFF0000"/>
        <rFont val="Consolas"/>
        <family val="3"/>
        <charset val="204"/>
      </rPr>
      <t>не более 10% от длины пролета.</t>
    </r>
    <r>
      <rPr>
        <b/>
        <i/>
        <sz val="9"/>
        <color theme="1"/>
        <rFont val="Consolas"/>
        <family val="3"/>
        <charset val="204"/>
      </rPr>
      <t xml:space="preserve"> </t>
    </r>
    <r>
      <rPr>
        <i/>
        <sz val="9"/>
        <color theme="1"/>
        <rFont val="Consolas"/>
        <family val="3"/>
        <charset val="204"/>
      </rPr>
      <t xml:space="preserve">
При превышении порога </t>
    </r>
    <r>
      <rPr>
        <b/>
        <i/>
        <sz val="9"/>
        <color rgb="FFFF0000"/>
        <rFont val="Consolas"/>
        <family val="3"/>
        <charset val="204"/>
      </rPr>
      <t xml:space="preserve">10% </t>
    </r>
    <r>
      <rPr>
        <i/>
        <sz val="9"/>
        <color theme="1"/>
        <rFont val="Consolas"/>
        <family val="3"/>
        <charset val="204"/>
      </rPr>
      <t xml:space="preserve">применяется </t>
    </r>
    <r>
      <rPr>
        <i/>
        <sz val="9"/>
        <color rgb="FFFF0000"/>
        <rFont val="Consolas"/>
        <family val="3"/>
        <charset val="204"/>
      </rPr>
      <t xml:space="preserve">УР№ 905 </t>
    </r>
    <r>
      <rPr>
        <i/>
        <sz val="9"/>
        <color theme="1"/>
        <rFont val="Consolas"/>
        <family val="3"/>
        <charset val="204"/>
      </rPr>
      <t>на прокладку кабельной канализации.</t>
    </r>
  </si>
  <si>
    <r>
      <t xml:space="preserve">ПИР; СМР, включая стоимость материалов, восстановления асфальтобетонных покрытий проезжей части, тротуаров и работ по благоустройству, рекультивации земель, оформление разрешительных документов и исполнительной документации по МР и РД.
</t>
    </r>
    <r>
      <rPr>
        <sz val="9"/>
        <color rgb="FFFF0000"/>
        <rFont val="Consolas"/>
        <family val="3"/>
        <charset val="204"/>
      </rPr>
      <t>Примечание: УР № 907 не применяется совместно с УР №№ 103; 200.1÷200.4; 300.1÷300.8; 415.1÷415.4; 501.</t>
    </r>
  </si>
  <si>
    <r>
      <rPr>
        <b/>
        <sz val="9"/>
        <color rgb="FF000000"/>
        <rFont val="Consolas"/>
        <family val="3"/>
        <charset val="204"/>
      </rPr>
      <t>Установка колодца ККС (полный комплекс работ)</t>
    </r>
    <r>
      <rPr>
        <sz val="9"/>
        <color rgb="FF000000"/>
        <rFont val="Consolas"/>
        <family val="3"/>
        <charset val="204"/>
      </rPr>
      <t xml:space="preserve"> ( </t>
    </r>
    <r>
      <rPr>
        <sz val="9"/>
        <color rgb="FFFF0000"/>
        <rFont val="Consolas"/>
        <family val="3"/>
        <charset val="204"/>
      </rPr>
      <t>любой тип и разновидность ККС</t>
    </r>
    <r>
      <rPr>
        <sz val="9"/>
        <color rgb="FF000000"/>
        <rFont val="Consolas"/>
        <family val="3"/>
        <charset val="204"/>
      </rPr>
      <t>, оснастка (кронштейны,консоли из расчёта по 2 кронштейна на продольной стене с консолью ККЧ-3 каждый), люк из чугуна с нижней крышкой, шарнирной верхней крышкой и запорным устройством)</t>
    </r>
  </si>
  <si>
    <r>
      <t>ПИР  (включая предварительную рабочую документацию); СМР (</t>
    </r>
    <r>
      <rPr>
        <sz val="9"/>
        <color rgb="FFFF0000"/>
        <rFont val="Consolas"/>
        <family val="3"/>
        <charset val="204"/>
      </rPr>
      <t>включая материалы</t>
    </r>
    <r>
      <rPr>
        <sz val="9"/>
        <color theme="1"/>
        <rFont val="Consolas"/>
        <family val="3"/>
        <charset val="204"/>
      </rPr>
      <t xml:space="preserve">), </t>
    </r>
    <r>
      <rPr>
        <sz val="9"/>
        <color rgb="FF0070C0"/>
        <rFont val="Consolas"/>
        <family val="3"/>
        <charset val="204"/>
      </rPr>
      <t>гидроизоляция,восстановление зелёных зон, проезжей части и пешеходных дорожек</t>
    </r>
    <r>
      <rPr>
        <sz val="9"/>
        <color theme="1"/>
        <rFont val="Consolas"/>
        <family val="3"/>
        <charset val="204"/>
      </rPr>
      <t>,земельное дело, заказ и оплата топосъемки и согласований (при строительстве),заказ и оплата топосъемки исполнительной,сдача в надзорные органы ,оформление охранных зон линий связи, постановка на кадастровый учёт, оформление разрешительных документов,</t>
    </r>
    <r>
      <rPr>
        <sz val="9"/>
        <color rgb="FF0070C0"/>
        <rFont val="Consolas"/>
        <family val="3"/>
        <charset val="204"/>
      </rPr>
      <t>справки о выполнении ТУ от собственников инфраструктуры,</t>
    </r>
    <r>
      <rPr>
        <sz val="9"/>
        <color theme="1"/>
        <rFont val="Consolas"/>
        <family val="3"/>
        <charset val="204"/>
      </rPr>
      <t xml:space="preserve"> исполнительной документации по МР и РД</t>
    </r>
  </si>
  <si>
    <r>
      <t>ПИР (включая предварительную рабочую документацию), СМР (</t>
    </r>
    <r>
      <rPr>
        <sz val="9"/>
        <color rgb="FFFF0000"/>
        <rFont val="Consolas"/>
        <family val="3"/>
        <charset val="204"/>
      </rPr>
      <t>включая стоимость всех материалов</t>
    </r>
    <r>
      <rPr>
        <sz val="9"/>
        <color theme="1" tint="4.9989318521683403E-2"/>
        <rFont val="Consolas"/>
        <family val="3"/>
        <charset val="204"/>
      </rPr>
      <t>),</t>
    </r>
    <r>
      <rPr>
        <sz val="9"/>
        <color rgb="FF0070C0"/>
        <rFont val="Consolas"/>
        <family val="3"/>
        <charset val="204"/>
      </rPr>
      <t xml:space="preserve">гидроизоляция,восстановление зелёных зон, проезжей части и пешеходных дорожек, </t>
    </r>
    <r>
      <rPr>
        <sz val="9"/>
        <color theme="1" tint="4.9989318521683403E-2"/>
        <rFont val="Consolas"/>
        <family val="3"/>
        <charset val="204"/>
      </rPr>
      <t xml:space="preserve"> земельное дело, топосъемка и согласования (при строительстве),топосъемка исполнительная,сдача в надзорные органы, оформление охранных зон линий связи, постановка на кадастровый учёт,оформление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tint="4.9989318521683403E-2"/>
        <rFont val="Consolas"/>
        <family val="3"/>
        <charset val="204"/>
      </rPr>
      <t xml:space="preserve">исполнительной документации по МР и РД. </t>
    </r>
    <r>
      <rPr>
        <sz val="9"/>
        <color rgb="FFFF0000"/>
        <rFont val="Consolas"/>
        <family val="3"/>
        <charset val="204"/>
      </rPr>
      <t>Для применения в качестве вводных колодцев; в стесненных городских или иных условиях как исключение</t>
    </r>
  </si>
  <si>
    <r>
      <t>ПИР (включая предварительную рабочую документацию), СМР (</t>
    </r>
    <r>
      <rPr>
        <sz val="9"/>
        <color rgb="FFFF0000"/>
        <rFont val="Consolas"/>
        <family val="3"/>
        <charset val="204"/>
      </rPr>
      <t>включая стоимость всех материалов</t>
    </r>
    <r>
      <rPr>
        <sz val="9"/>
        <color theme="1" tint="4.9989318521683403E-2"/>
        <rFont val="Consolas"/>
        <family val="3"/>
        <charset val="204"/>
      </rPr>
      <t>),</t>
    </r>
    <r>
      <rPr>
        <sz val="9"/>
        <color rgb="FF0070C0"/>
        <rFont val="Consolas"/>
        <family val="3"/>
        <charset val="204"/>
      </rPr>
      <t xml:space="preserve">гидроизоляция,восстановление зелёных зон, проезжей части и пешеходных дорожек, </t>
    </r>
    <r>
      <rPr>
        <sz val="9"/>
        <color theme="1" tint="4.9989318521683403E-2"/>
        <rFont val="Consolas"/>
        <family val="3"/>
        <charset val="204"/>
      </rPr>
      <t xml:space="preserve"> земельное дело, топосъемка и согласования (при строительстве),топосъемка исполнительная,сдача в надзорные органы, оформление охранных зон линий связи, постановка на кадастровый учёт,оформление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tint="4.9989318521683403E-2"/>
        <rFont val="Consolas"/>
        <family val="3"/>
        <charset val="204"/>
      </rPr>
      <t>исполнительной документации по МР и РД.</t>
    </r>
  </si>
  <si>
    <t>Установка колодца типа ККТМ-1 на существующей кабельной канализации в сегменте малоэтажной застройки, коттеджных посёлках (люк из чугуна с нижней крышкой, шарнирной верхней крышкой и запорным устройством)</t>
  </si>
  <si>
    <r>
      <rPr>
        <b/>
        <sz val="9"/>
        <color rgb="FF000000"/>
        <rFont val="Consolas"/>
        <family val="3"/>
        <charset val="204"/>
      </rPr>
      <t>Установка трубостойки (слаботочного стояка) в подъезде</t>
    </r>
    <r>
      <rPr>
        <sz val="9"/>
        <color rgb="FF000000"/>
        <rFont val="Consolas"/>
        <family val="3"/>
        <charset val="204"/>
      </rPr>
      <t xml:space="preserve"> (с учетом стоимости труб, крепежа, установки проходных коробок, сопутствующих СМР)</t>
    </r>
  </si>
  <si>
    <r>
      <t xml:space="preserve">ПИР (включая предварительную рабочую документацию);СМР, </t>
    </r>
    <r>
      <rPr>
        <sz val="9"/>
        <color rgb="FFFF0000"/>
        <rFont val="Consolas"/>
        <family val="3"/>
        <charset val="204"/>
      </rPr>
      <t>включая стоимость всех материалов</t>
    </r>
    <r>
      <rPr>
        <sz val="9"/>
        <rFont val="Consolas"/>
        <family val="3"/>
        <charset val="204"/>
      </rPr>
      <t>, включая пробивку и заделку отверстий;установку гильз в перекрытиях; соединение трубостоек; восстановление отделки поверхностей в доме, наклейки на трубостойки; прочие затраты, все необходимые согласования и разрешения;</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;исполнительная документация по МР</t>
    </r>
  </si>
  <si>
    <r>
      <rPr>
        <sz val="9"/>
        <color rgb="FFFF0000"/>
        <rFont val="Consolas"/>
        <family val="3"/>
        <charset val="204"/>
      </rPr>
      <t xml:space="preserve">до </t>
    </r>
    <r>
      <rPr>
        <b/>
        <sz val="9"/>
        <color rgb="FFFF0000"/>
        <rFont val="Consolas"/>
        <family val="3"/>
        <charset val="204"/>
      </rPr>
      <t>12U</t>
    </r>
    <r>
      <rPr>
        <b/>
        <sz val="9"/>
        <rFont val="Consolas"/>
        <family val="3"/>
        <charset val="204"/>
      </rPr>
      <t xml:space="preserve"> </t>
    </r>
    <r>
      <rPr>
        <sz val="9"/>
        <rFont val="Consolas"/>
        <family val="3"/>
        <charset val="204"/>
      </rPr>
      <t>(в том числе ШР-1200, ШР-2400)</t>
    </r>
  </si>
  <si>
    <t xml:space="preserve">до 24U </t>
  </si>
  <si>
    <t xml:space="preserve">до 48U </t>
  </si>
  <si>
    <r>
      <t xml:space="preserve">ПИР;СМР, включая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(при необходимости), стоимость монтажных материалов,имиджевые наклейки и бирки на кабель. </t>
    </r>
    <r>
      <rPr>
        <sz val="9"/>
        <color rgb="FFFF0000"/>
        <rFont val="Consolas"/>
        <family val="3"/>
        <charset val="204"/>
      </rPr>
      <t xml:space="preserve">Не включено:  стоимость  шкафа,  монтаж и стоимость активного оборудования </t>
    </r>
  </si>
  <si>
    <r>
      <rPr>
        <b/>
        <sz val="9"/>
        <rFont val="Consolas"/>
        <family val="3"/>
        <charset val="204"/>
      </rPr>
      <t>Монтаж телекоммуникационного  оборудования на станционной или линейной стороне</t>
    </r>
    <r>
      <rPr>
        <sz val="9"/>
        <rFont val="Consolas"/>
        <family val="3"/>
        <charset val="204"/>
      </rPr>
      <t xml:space="preserve">  (коммутатор, шлюз, мультиплексор, OLT и проч.)  </t>
    </r>
  </si>
  <si>
    <r>
      <t xml:space="preserve">ПИР; СМР: переключение  узлов FTTB с двухволоконной на одноволоконную схему организации связи: монтаж/замена патч-корда с заменой (при необходимости) SFP модуля, работающего по двухволоконной схеме, на SFP модуль, работающий по одноволоконной схеме, </t>
    </r>
    <r>
      <rPr>
        <sz val="9"/>
        <color rgb="FFFF0000"/>
        <rFont val="Consolas"/>
        <family val="3"/>
        <charset val="204"/>
      </rPr>
      <t>с учетом стоимости патч-кордов и расходных материалов</t>
    </r>
    <r>
      <rPr>
        <sz val="9"/>
        <color theme="1"/>
        <rFont val="Consolas"/>
        <family val="3"/>
        <charset val="204"/>
      </rPr>
      <t xml:space="preserve"> (состав для обработки разъемов, баллончик со сжатым воздухом и проч.), </t>
    </r>
    <r>
      <rPr>
        <sz val="9"/>
        <color rgb="FFFF0000"/>
        <rFont val="Consolas"/>
        <family val="3"/>
        <charset val="204"/>
      </rPr>
      <t>без учета стоимости SFP модуля</t>
    </r>
    <r>
      <rPr>
        <sz val="9"/>
        <color theme="1"/>
        <rFont val="Consolas"/>
        <family val="3"/>
        <charset val="204"/>
      </rPr>
      <t>, с учетом прочих расходов (включая транспортные).</t>
    </r>
  </si>
  <si>
    <r>
      <t xml:space="preserve">кабельных каналов ( в т.ч. закладных) и коробов шириной </t>
    </r>
    <r>
      <rPr>
        <b/>
        <sz val="9"/>
        <color rgb="FFFF0000"/>
        <rFont val="Consolas"/>
        <family val="3"/>
        <charset val="204"/>
      </rPr>
      <t>до 100 мм</t>
    </r>
    <r>
      <rPr>
        <sz val="9"/>
        <color rgb="FFFF0000"/>
        <rFont val="Consolas"/>
        <family val="3"/>
        <charset val="204"/>
      </rPr>
      <t xml:space="preserve"> </t>
    </r>
    <r>
      <rPr>
        <sz val="9"/>
        <color rgb="FF000000"/>
        <rFont val="Consolas"/>
        <family val="3"/>
        <charset val="204"/>
      </rPr>
      <t xml:space="preserve">и гофротрубы диаметром </t>
    </r>
    <r>
      <rPr>
        <b/>
        <sz val="9"/>
        <color rgb="FFFF0000"/>
        <rFont val="Consolas"/>
        <family val="3"/>
        <charset val="204"/>
      </rPr>
      <t>до 50мм</t>
    </r>
  </si>
  <si>
    <r>
      <t xml:space="preserve">кабельных каналов ( в т.ч.  закладных) и коробов шириной </t>
    </r>
    <r>
      <rPr>
        <b/>
        <sz val="9"/>
        <color rgb="FFFF0000"/>
        <rFont val="Consolas"/>
        <family val="3"/>
        <charset val="204"/>
      </rPr>
      <t xml:space="preserve">до 200 мм </t>
    </r>
    <r>
      <rPr>
        <sz val="9"/>
        <color theme="1" tint="4.9989318521683403E-2"/>
        <rFont val="Consolas"/>
        <family val="3"/>
        <charset val="204"/>
      </rPr>
      <t xml:space="preserve">и гофротрубы </t>
    </r>
    <r>
      <rPr>
        <b/>
        <sz val="9"/>
        <color rgb="FFFF0000"/>
        <rFont val="Consolas"/>
        <family val="3"/>
        <charset val="204"/>
      </rPr>
      <t>диаметром от 50мм</t>
    </r>
  </si>
  <si>
    <r>
      <t>ПИР;СМР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 с оформлением комплекта документов). Прочие: заказ и оплата топосъемки        ( для строительства и исполнительной), оформление разрешительных документов; постановка на кадастровый учёт;</t>
    </r>
    <r>
      <rPr>
        <sz val="9"/>
        <color rgb="FF0070C0"/>
        <rFont val="Consolas"/>
        <family val="3"/>
        <charset val="204"/>
      </rPr>
      <t xml:space="preserve"> справки о выполнении ТУ от собственников инфраструктуры;</t>
    </r>
    <r>
      <rPr>
        <sz val="9"/>
        <rFont val="Consolas"/>
        <family val="3"/>
        <charset val="204"/>
      </rPr>
      <t>оформление исполнительной документации по МР и РД;  ПНР.</t>
    </r>
  </si>
  <si>
    <r>
      <t xml:space="preserve">ПИР; 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(при необходимости, соформлением комплекта документов). Прочие:  заказ и оплата топосъемки (при необходимости) для строительства,исполнительной топосъемки; постановка на кадастровый учёт;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оформление исполнительной документации по МР и РД;  ПНР.</t>
    </r>
  </si>
  <si>
    <r>
      <t>ПИР; СМР (</t>
    </r>
    <r>
      <rPr>
        <sz val="9"/>
        <color rgb="FFFF0000"/>
        <rFont val="Consolas"/>
        <family val="3"/>
        <charset val="204"/>
      </rPr>
      <t>включая стоимость всех материалов</t>
    </r>
    <r>
      <rPr>
        <sz val="9"/>
        <rFont val="Consolas"/>
        <family val="3"/>
        <charset val="204"/>
      </rPr>
      <t>: щита (шкафа,бокса), шины заземления, запорного устройства, имиджевых наклеек, внутренней оснастки для крепления оконечных устройств (рам/опор с плинтами, патч-панелей, ТАН, сплиттеров и др.); включая прочие затраты, в том числе и не ограничиваясь этим: монтаж щита на лестничных площадках, этажах, помещениях и т.д.; устройство заземления щита и внутренних элементов;  восстановление целостности и отделки поверхностей после монтажа щита и заземления,  прочие: оформление разрешительных документов; оформление документов, подтверждающих право собственности Заказчика на смонтированное оборудование у Застройщика или УК; оформление исполнительной документации по МР и РД.</t>
    </r>
  </si>
  <si>
    <r>
      <t>СМР (</t>
    </r>
    <r>
      <rPr>
        <sz val="9"/>
        <color rgb="FFFF0000"/>
        <rFont val="Consolas"/>
        <family val="3"/>
        <charset val="204"/>
      </rPr>
      <t xml:space="preserve">включая стоимость всех материалов: </t>
    </r>
    <r>
      <rPr>
        <sz val="9"/>
        <rFont val="Consolas"/>
        <family val="3"/>
        <charset val="204"/>
      </rPr>
      <t xml:space="preserve">кабель в негорючем исполнении, с прокладкой и монтажом по стенам, потолкам, конструкциям (крепеж, монтаж)
</t>
    </r>
    <r>
      <rPr>
        <sz val="9"/>
        <color rgb="FFFF0000"/>
        <rFont val="Consolas"/>
        <family val="3"/>
        <charset val="204"/>
      </rPr>
      <t>Применяется дополнительно к расценке 426</t>
    </r>
  </si>
  <si>
    <r>
      <t>ПИР, СМР, обследование конструкций, не ограничиваясь перечисленным (включая стоимость материалов): разборка покрытия кровли, крепление трубостойки к существующим конструкциям здания, антикоррозионная обработка конструкций, гидроизоляция кровли, восстановление покрытия кровли. Оформление  разрешительных документов,</t>
    </r>
    <r>
      <rPr>
        <sz val="9"/>
        <color rgb="FF0070C0"/>
        <rFont val="Consolas"/>
        <family val="3"/>
        <charset val="204"/>
      </rPr>
      <t>справки о выполнении ТУ от собственников инфраструктуры</t>
    </r>
    <r>
      <rPr>
        <sz val="9"/>
        <rFont val="Consolas"/>
        <family val="3"/>
        <charset val="204"/>
      </rPr>
      <t xml:space="preserve"> и исполнительной документации.   </t>
    </r>
  </si>
  <si>
    <r>
      <t xml:space="preserve">Монтаж оптических  патч-кордов (включая стоимость патч-корда,  монтаж, с учётом расходных и монтажных материалов) </t>
    </r>
    <r>
      <rPr>
        <b/>
        <sz val="9"/>
        <color rgb="FFFF0000"/>
        <rFont val="Consolas"/>
        <family val="3"/>
        <charset val="204"/>
      </rPr>
      <t>до 50 м</t>
    </r>
  </si>
  <si>
    <r>
      <t>СМР, комплекс работ по демонтажу существующего кабеля. Включает в себя, но не ограничиваются: все материалы и затраты, необходимые для демонтажа и утилизации демонтированных материалов; полный комплекс работ по демонтажу ВОК, проложенного по зданиям, металлоконструкциям, существующим опорам,  существующей кабельной канализации, в грунте; включает демонтаж арматуры, кроссов, муфт и прочих материалов,размещение демонтированных кабелей на кабельных барабанах строительными длинами, доставка данных материалов на площадку/склад Заказчика или утилизацию по согласованию с Заказчиком.Получение ордера (разрешения) на производство работ, оформление исполнительной документации по МР, в т.ч. оформление акта демонтажа кабеля с балансодержателем коммуникаций,получение справок об утилизации и пр.</t>
    </r>
    <r>
      <rPr>
        <sz val="9"/>
        <color rgb="FFFF0000"/>
        <rFont val="Consolas"/>
        <family val="3"/>
        <charset val="204"/>
      </rPr>
      <t>Без стоимости кабельных барабанов.</t>
    </r>
    <r>
      <rPr>
        <sz val="9"/>
        <rFont val="Consolas"/>
        <family val="3"/>
        <charset val="204"/>
      </rPr>
      <t xml:space="preserve">
</t>
    </r>
    <r>
      <rPr>
        <i/>
        <sz val="9"/>
        <rFont val="Consolas"/>
        <family val="3"/>
        <charset val="204"/>
      </rPr>
      <t xml:space="preserve">% считается от соотвествующих УР на прокладку ВОК до 8 ОВ (УР 200.1,201.1,202.1;300.2,301.2,302.2) </t>
    </r>
    <r>
      <rPr>
        <b/>
        <i/>
        <sz val="9"/>
        <color rgb="FFFF0000"/>
        <rFont val="Consolas"/>
        <family val="3"/>
        <charset val="204"/>
      </rPr>
      <t>без ПИР</t>
    </r>
  </si>
  <si>
    <r>
      <rPr>
        <b/>
        <sz val="9"/>
        <color rgb="FF000000"/>
        <rFont val="Consolas"/>
        <family val="3"/>
        <charset val="204"/>
      </rPr>
      <t xml:space="preserve">Установка стояка </t>
    </r>
    <r>
      <rPr>
        <sz val="9"/>
        <color rgb="FF000000"/>
        <rFont val="Consolas"/>
        <family val="3"/>
        <charset val="204"/>
      </rPr>
      <t>из стальных труб диаметром 60 мм</t>
    </r>
  </si>
  <si>
    <r>
      <t xml:space="preserve">Сварка/переварка оптических волокон в ВОК
</t>
    </r>
    <r>
      <rPr>
        <sz val="9"/>
        <color rgb="FFFF0000"/>
        <rFont val="Consolas"/>
        <family val="3"/>
        <charset val="204"/>
      </rPr>
      <t>(применяется только на  существующей кабельной линии )</t>
    </r>
  </si>
  <si>
    <t xml:space="preserve">Монтаж слаботочного щита/межэтажного распределительного щита (шкафа, бокса, ниши) </t>
  </si>
  <si>
    <r>
      <t xml:space="preserve">Монтаж трубостоек на крыше здания для организации  воздушно-кабельных переходов
</t>
    </r>
    <r>
      <rPr>
        <sz val="9"/>
        <rFont val="Consolas"/>
        <family val="3"/>
        <charset val="204"/>
      </rPr>
      <t>(</t>
    </r>
    <r>
      <rPr>
        <sz val="9"/>
        <color rgb="FFFF0000"/>
        <rFont val="Consolas"/>
        <family val="3"/>
        <charset val="204"/>
      </rPr>
      <t>отдельно, не учитывется при подвесе кабеля)</t>
    </r>
  </si>
  <si>
    <r>
      <t xml:space="preserve">Установка автоматического выключателя 
</t>
    </r>
    <r>
      <rPr>
        <sz val="9"/>
        <color rgb="FFFF0000"/>
        <rFont val="Consolas"/>
        <family val="3"/>
        <charset val="204"/>
      </rPr>
      <t>(не применяется совместно с УР №№ 100-199)</t>
    </r>
  </si>
  <si>
    <r>
      <rPr>
        <b/>
        <sz val="9"/>
        <rFont val="Consolas"/>
        <family val="3"/>
        <charset val="204"/>
      </rPr>
      <t>Проведение измерений сопротивления изоляции электрических кабелей и сопротивление переходных контактов связей с заземлителями подъездных усилителей</t>
    </r>
    <r>
      <rPr>
        <sz val="9"/>
        <rFont val="Consolas"/>
        <family val="3"/>
        <charset val="204"/>
      </rPr>
      <t xml:space="preserve">
</t>
    </r>
    <r>
      <rPr>
        <sz val="9"/>
        <color rgb="FFFF0000"/>
        <rFont val="Consolas"/>
        <family val="3"/>
        <charset val="204"/>
      </rPr>
      <t>(не применяется совместно с УР №№ 100-199)</t>
    </r>
    <r>
      <rPr>
        <sz val="9"/>
        <rFont val="Consolas"/>
        <family val="3"/>
        <charset val="204"/>
      </rPr>
      <t xml:space="preserve">
</t>
    </r>
  </si>
  <si>
    <r>
      <t xml:space="preserve">Монтаж электрического счетчика
</t>
    </r>
    <r>
      <rPr>
        <sz val="9"/>
        <color rgb="FFFF0000"/>
        <rFont val="Consolas"/>
        <family val="3"/>
        <charset val="204"/>
      </rPr>
      <t>(не применяется совместно с УР №№ 100-199)</t>
    </r>
  </si>
  <si>
    <r>
      <t>Установка автоматического выключателя (220 В,50Гц), с номинальным током 16А во вводно-распределительном устройстве здания с подключением до счетчика общедомового учёта ,</t>
    </r>
    <r>
      <rPr>
        <sz val="9"/>
        <color rgb="FFFF0000"/>
        <rFont val="Consolas"/>
        <family val="3"/>
        <charset val="204"/>
      </rPr>
      <t>с учётом стоимости автоматического выключателя и всех расходных и монтажных материалов</t>
    </r>
  </si>
  <si>
    <r>
      <t xml:space="preserve">Монтаж электрического счетчика </t>
    </r>
    <r>
      <rPr>
        <sz val="9"/>
        <color rgb="FFFF0000"/>
        <rFont val="Consolas"/>
        <family val="3"/>
        <charset val="204"/>
      </rPr>
      <t>(с учетом стоимости счетчика и всех расходных и монтажных материалов</t>
    </r>
    <r>
      <rPr>
        <sz val="9"/>
        <rFont val="Consolas"/>
        <family val="3"/>
        <charset val="204"/>
      </rPr>
      <t>),</t>
    </r>
    <r>
      <rPr>
        <sz val="9"/>
        <color rgb="FF0070C0"/>
        <rFont val="Consolas"/>
        <family val="3"/>
        <charset val="204"/>
      </rPr>
      <t>справки о выполнении ТУ от собственников инфраструктуры.</t>
    </r>
  </si>
  <si>
    <t>Монтаж кабельных лотков ,с учетом стоимости лотков, фурнитуры, расходных и монтажных материалов)</t>
  </si>
  <si>
    <t>Монтаж кабельных лотков (металлических,пластиковых и пр.)</t>
  </si>
  <si>
    <r>
      <t>Монтаж оптических  патч-кордов</t>
    </r>
    <r>
      <rPr>
        <b/>
        <sz val="9"/>
        <color rgb="FFFF0000"/>
        <rFont val="Consolas"/>
        <family val="3"/>
        <charset val="204"/>
      </rPr>
      <t xml:space="preserve"> до 50 м</t>
    </r>
    <r>
      <rPr>
        <b/>
        <sz val="9"/>
        <rFont val="Consolas"/>
        <family val="3"/>
        <charset val="204"/>
      </rPr>
      <t xml:space="preserve">
</t>
    </r>
  </si>
  <si>
    <t>Монтаж электрокабеля ВВГнг 3х2,5 мм2</t>
  </si>
  <si>
    <r>
      <t xml:space="preserve">СМР, включают в себя, но не ограничиваются:                                                        </t>
    </r>
    <r>
      <rPr>
        <sz val="9"/>
        <color rgb="FFFF0000"/>
        <rFont val="Consolas"/>
        <family val="3"/>
        <charset val="204"/>
      </rPr>
      <t>все материалы и затраты</t>
    </r>
    <r>
      <rPr>
        <sz val="9"/>
        <rFont val="Consolas"/>
        <family val="3"/>
        <charset val="204"/>
      </rPr>
      <t>, необходимые для демонтажа и утилизации демонтированных материалов или вывоза демонтированных материалов на площадку/склад Заказчика.</t>
    </r>
  </si>
  <si>
    <t>СМР, включают в себя, но не ограничиваются:                                                        все материалы и затраты,в т.ч. и на  восстановление благоустройства, дорожного или тротуарного покрытия, получение необходимых согласований и  разрешительной документации,оформление исполнительной документации.</t>
  </si>
  <si>
    <r>
      <rPr>
        <b/>
        <sz val="9"/>
        <rFont val="Consolas"/>
        <family val="3"/>
        <charset val="204"/>
      </rPr>
      <t>Поднятие горловины люка телефонного колодца</t>
    </r>
    <r>
      <rPr>
        <sz val="9"/>
        <rFont val="Consolas"/>
        <family val="3"/>
        <charset val="204"/>
      </rPr>
      <t xml:space="preserve"> ж.б. кольцами до уровня дорожного покрытия. </t>
    </r>
  </si>
  <si>
    <r>
      <t xml:space="preserve">ПИР, включает:выполнение расчета несущей способности в объеме, указанном в соответствующих ТУ собственника опор, в том числе при согласовании проектного решения с организацией, разработавшей документацию на антенно-мачтового сооружения;подготовка отчета в текстовом и графическом виде,согласование его с собственниками инфраструктуры;расчет несущей способности с соответствующим отчетом оформляется в виде отдельного тома;предоставление заключения о возможности подвеса кабеля на опорах.
</t>
    </r>
    <r>
      <rPr>
        <sz val="9"/>
        <color rgb="FFFF0000"/>
        <rFont val="Consolas"/>
        <family val="3"/>
        <charset val="204"/>
      </rPr>
      <t>Применяется по отдельному Заказу.</t>
    </r>
  </si>
  <si>
    <r>
      <t>ПИР (включая предварительную рабочую документацию);СМР:  с учетом  технологических, монтажных запасов кабеля, перепады по трассе по вертикали и горизонтали,  включая установку муфт со сваркой волокон (включая стоимость муфт); герметизацию каналов, бирки для канализации;вывод на стену, прокладку по стене, восстановление отделки поверхностей; ввод кабеля в здание по существующему каналу, включая восстановление кабельной канализации, промывку/чистку каналов, откачку воды,</t>
    </r>
    <r>
      <rPr>
        <sz val="9"/>
        <color rgb="FF0070C0"/>
        <rFont val="Consolas"/>
        <family val="3"/>
        <charset val="204"/>
      </rPr>
      <t>освобождение трассы прокладки кабеля от снега/мусора для доступа к кабельным колодцам</t>
    </r>
    <r>
      <rPr>
        <sz val="9"/>
        <color theme="1"/>
        <rFont val="Consolas"/>
        <family val="3"/>
        <charset val="204"/>
      </rPr>
      <t>;бирки на кабель и наклейки на оконечные устройства, внутриобъектовые работы (</t>
    </r>
    <r>
      <rPr>
        <sz val="9"/>
        <color rgb="FFFF0000"/>
        <rFont val="Consolas"/>
        <family val="3"/>
        <charset val="204"/>
      </rPr>
      <t>включая стоимость материалов</t>
    </r>
    <r>
      <rPr>
        <sz val="9"/>
        <color theme="1"/>
        <rFont val="Consolas"/>
        <family val="3"/>
        <charset val="204"/>
      </rPr>
      <t xml:space="preserve">): монтаж кабельростов,кабельных каналов, стоек, оптических кроссов/дроп-муфт/сплиттеров, ОРК , ОРШ </t>
    </r>
    <r>
      <rPr>
        <sz val="9"/>
        <color rgb="FFFF0000"/>
        <rFont val="Consolas"/>
        <family val="3"/>
        <charset val="204"/>
      </rPr>
      <t>(включая стоимость оптических кроссов, сплиттеров/дроп-муфт, ОРК, ОРШ);</t>
    </r>
    <r>
      <rPr>
        <sz val="9"/>
        <color theme="1"/>
        <rFont val="Consolas"/>
        <family val="3"/>
        <charset val="204"/>
      </rPr>
      <t xml:space="preserve"> оконечивание кабеля с обеих сторон,  проведение  всех измерений ВОК, включая входной контроль кабеля, оформление разрешительных документов, исполнительной документации по МР и РД. </t>
    </r>
    <r>
      <rPr>
        <sz val="9"/>
        <color rgb="FFFF0000"/>
        <rFont val="Consolas"/>
        <family val="3"/>
        <charset val="204"/>
      </rPr>
      <t>Без учета абонентской разводки.</t>
    </r>
    <r>
      <rPr>
        <sz val="9"/>
        <color theme="1"/>
        <rFont val="Consolas"/>
        <family val="3"/>
        <charset val="204"/>
      </rPr>
      <t xml:space="preserve"> </t>
    </r>
    <r>
      <rPr>
        <sz val="9"/>
        <color rgb="FFFF0000"/>
        <rFont val="Consolas"/>
        <family val="3"/>
        <charset val="204"/>
      </rPr>
      <t>Протяженность трассы  - длина прокладываемого кабеля до оптического кросса/дроп-муфты/сплиттера/ОРК, ОРШ.</t>
    </r>
  </si>
  <si>
    <r>
      <t xml:space="preserve">ВОК </t>
    </r>
    <r>
      <rPr>
        <b/>
        <sz val="9"/>
        <color rgb="FFFF0000"/>
        <rFont val="Consolas"/>
        <family val="3"/>
        <charset val="204"/>
      </rPr>
      <t>до 8</t>
    </r>
    <r>
      <rPr>
        <sz val="9"/>
        <color theme="1"/>
        <rFont val="Consolas"/>
        <family val="3"/>
        <charset val="204"/>
      </rPr>
      <t xml:space="preserve"> волокон</t>
    </r>
  </si>
  <si>
    <r>
      <t xml:space="preserve">ВОК </t>
    </r>
    <r>
      <rPr>
        <b/>
        <sz val="9"/>
        <color rgb="FFFF0000"/>
        <rFont val="Consolas"/>
        <family val="3"/>
        <charset val="204"/>
      </rPr>
      <t>более 48</t>
    </r>
    <r>
      <rPr>
        <sz val="9"/>
        <color theme="1"/>
        <rFont val="Consolas"/>
        <family val="3"/>
        <charset val="204"/>
      </rPr>
      <t xml:space="preserve"> волокон</t>
    </r>
  </si>
  <si>
    <r>
      <t>ПИР (включая предварительную рабочую документацию);СМР в составе:  разработка траншеи, прокладка опознавательной (сигнальной) ленты, бирки на кабель и наклейки на оконечные устройства, прокладка кабеля  (независимо от способа прокладки - в траншею или кабелеукладчиком), монтаж  муфт со сваркой волокон, (включая стоимость муфт), установка пикетных, информационных столбиков и плакатов, вывод на стену, прокладка по стене,восстановление отделки поверхностей, ввод кабеля в здание по существующему каналу, внутриобъектовые работы (</t>
    </r>
    <r>
      <rPr>
        <sz val="9"/>
        <color rgb="FFFF0000"/>
        <rFont val="Consolas"/>
        <family val="3"/>
        <charset val="204"/>
      </rPr>
      <t>включая стоимость материалов</t>
    </r>
    <r>
      <rPr>
        <sz val="9"/>
        <color theme="1" tint="4.9989318521683403E-2"/>
        <rFont val="Consolas"/>
        <family val="3"/>
        <charset val="204"/>
      </rPr>
      <t xml:space="preserve">): монтаж кабельростов, стоек, кабельных каналов,оптических кроссов/дроп-муфт/сплиттеров, ОРК, ОРШ </t>
    </r>
    <r>
      <rPr>
        <sz val="9"/>
        <color rgb="FFFF0000"/>
        <rFont val="Consolas"/>
        <family val="3"/>
        <charset val="204"/>
      </rPr>
      <t xml:space="preserve">(включая стоимость оптических кроссов, сплиттеров, ОРК, ОРШ); </t>
    </r>
    <r>
      <rPr>
        <sz val="9"/>
        <color theme="1" tint="4.9989318521683403E-2"/>
        <rFont val="Consolas"/>
        <family val="3"/>
        <charset val="204"/>
      </rPr>
      <t xml:space="preserve">оконечивание кабеля с обеих сторон, </t>
    </r>
    <r>
      <rPr>
        <sz val="9"/>
        <color rgb="FFFF0000"/>
        <rFont val="Consolas"/>
        <family val="3"/>
        <charset val="204"/>
      </rPr>
      <t>включая работы по восстановлению дорожных и тротуарных покрытий и благоустройству;</t>
    </r>
    <r>
      <rPr>
        <sz val="9"/>
        <color theme="1" tint="4.9989318521683403E-2"/>
        <rFont val="Consolas"/>
        <family val="3"/>
        <charset val="204"/>
      </rPr>
      <t xml:space="preserve">проведение  всех измерений ВОК, включая входной контроль кабеля;оформление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tint="4.9989318521683403E-2"/>
        <rFont val="Consolas"/>
        <family val="3"/>
        <charset val="204"/>
      </rPr>
      <t xml:space="preserve"> исполнительной документации по МР и РД. Без учета абонентской разводки. </t>
    </r>
    <r>
      <rPr>
        <sz val="9"/>
        <color rgb="FFFF0000"/>
        <rFont val="Consolas"/>
        <family val="3"/>
        <charset val="204"/>
      </rPr>
      <t>Протяженность трассы  - длина прокладываемого кабеля до оптического кросса/дроп-муфты/сплиттера/ОРК, ОРШ.</t>
    </r>
  </si>
  <si>
    <r>
      <t xml:space="preserve">ВОК </t>
    </r>
    <r>
      <rPr>
        <b/>
        <sz val="9"/>
        <color rgb="FFFF0000"/>
        <rFont val="Consolas"/>
        <family val="3"/>
        <charset val="204"/>
      </rPr>
      <t>до 8</t>
    </r>
    <r>
      <rPr>
        <sz val="9"/>
        <color rgb="FFFF0000"/>
        <rFont val="Consolas"/>
        <family val="3"/>
        <charset val="204"/>
      </rPr>
      <t xml:space="preserve"> </t>
    </r>
    <r>
      <rPr>
        <sz val="9"/>
        <color theme="1"/>
        <rFont val="Consolas"/>
        <family val="3"/>
        <charset val="204"/>
      </rPr>
      <t>волокон</t>
    </r>
  </si>
  <si>
    <r>
      <t>ВОК</t>
    </r>
    <r>
      <rPr>
        <sz val="9"/>
        <color rgb="FFFF0000"/>
        <rFont val="Consolas"/>
        <family val="3"/>
        <charset val="204"/>
      </rPr>
      <t xml:space="preserve"> </t>
    </r>
    <r>
      <rPr>
        <b/>
        <sz val="9"/>
        <color rgb="FFFF0000"/>
        <rFont val="Consolas"/>
        <family val="3"/>
        <charset val="204"/>
      </rPr>
      <t>до 8</t>
    </r>
    <r>
      <rPr>
        <sz val="9"/>
        <color theme="1"/>
        <rFont val="Consolas"/>
        <family val="3"/>
        <charset val="204"/>
      </rPr>
      <t xml:space="preserve"> волокон</t>
    </r>
  </si>
  <si>
    <r>
      <t xml:space="preserve">Инсталляционные работы GPON/P2P
для предварительной инсталяции </t>
    </r>
    <r>
      <rPr>
        <b/>
        <sz val="9"/>
        <color rgb="FFFF0000"/>
        <rFont val="Consolas"/>
        <family val="3"/>
        <charset val="204"/>
      </rPr>
      <t>во время строительства основной сети кластера</t>
    </r>
  </si>
  <si>
    <r>
      <t xml:space="preserve">Строительство сетей абонентского доступа по технологии PON в сегменте МКД </t>
    </r>
    <r>
      <rPr>
        <b/>
        <sz val="9"/>
        <color rgb="FFFF0000"/>
        <rFont val="Consolas"/>
        <family val="3"/>
        <charset val="204"/>
      </rPr>
      <t>(малоэтажный):</t>
    </r>
  </si>
  <si>
    <r>
      <rPr>
        <sz val="9"/>
        <color theme="1"/>
        <rFont val="Consolas"/>
        <family val="3"/>
        <charset val="204"/>
      </rPr>
      <t>для Домохозяйств, охваченных по технологии PON с проникновением</t>
    </r>
    <r>
      <rPr>
        <b/>
        <sz val="9"/>
        <color theme="1"/>
        <rFont val="Consolas"/>
        <family val="3"/>
        <charset val="204"/>
      </rPr>
      <t xml:space="preserve"> </t>
    </r>
    <r>
      <rPr>
        <b/>
        <sz val="9"/>
        <color rgb="FFFF0000"/>
        <rFont val="Consolas"/>
        <family val="3"/>
        <charset val="204"/>
      </rPr>
      <t xml:space="preserve"> 50 % </t>
    </r>
  </si>
  <si>
    <r>
      <rPr>
        <sz val="9"/>
        <color theme="1"/>
        <rFont val="Consolas"/>
        <family val="3"/>
        <charset val="204"/>
      </rPr>
      <t>для Домохозяйств, охваченных по технологии PON с проникновением</t>
    </r>
    <r>
      <rPr>
        <b/>
        <sz val="9"/>
        <color theme="1"/>
        <rFont val="Consolas"/>
        <family val="3"/>
        <charset val="204"/>
      </rPr>
      <t xml:space="preserve">  </t>
    </r>
    <r>
      <rPr>
        <b/>
        <sz val="9"/>
        <color rgb="FFFF0000"/>
        <rFont val="Consolas"/>
        <family val="3"/>
        <charset val="204"/>
      </rPr>
      <t>100 %</t>
    </r>
  </si>
  <si>
    <r>
      <t xml:space="preserve">Строительство сетей абонентского доступа по технологии GPON в сегменте МКД </t>
    </r>
    <r>
      <rPr>
        <b/>
        <sz val="9"/>
        <color rgb="FFFF0000"/>
        <rFont val="Consolas"/>
        <family val="3"/>
        <charset val="204"/>
      </rPr>
      <t>стандартной застройки:</t>
    </r>
  </si>
  <si>
    <r>
      <rPr>
        <sz val="9"/>
        <color theme="1"/>
        <rFont val="Consolas"/>
        <family val="3"/>
        <charset val="204"/>
      </rPr>
      <t xml:space="preserve">для Домохозяйств, охваченных по технологии PON с проникновением </t>
    </r>
    <r>
      <rPr>
        <b/>
        <sz val="9"/>
        <color theme="1"/>
        <rFont val="Consolas"/>
        <family val="3"/>
        <charset val="204"/>
      </rPr>
      <t xml:space="preserve"> </t>
    </r>
    <r>
      <rPr>
        <b/>
        <sz val="9"/>
        <color rgb="FFFF0000"/>
        <rFont val="Consolas"/>
        <family val="3"/>
        <charset val="204"/>
      </rPr>
      <t xml:space="preserve">50 % </t>
    </r>
  </si>
  <si>
    <r>
      <rPr>
        <sz val="9"/>
        <color theme="1"/>
        <rFont val="Consolas"/>
        <family val="3"/>
        <charset val="204"/>
      </rPr>
      <t xml:space="preserve">для Домохозяйств, охваченных по технологии PON с проникновением </t>
    </r>
    <r>
      <rPr>
        <b/>
        <sz val="9"/>
        <color theme="1"/>
        <rFont val="Consolas"/>
        <family val="3"/>
        <charset val="204"/>
      </rPr>
      <t xml:space="preserve"> </t>
    </r>
    <r>
      <rPr>
        <b/>
        <sz val="9"/>
        <color rgb="FFFF0000"/>
        <rFont val="Consolas"/>
        <family val="3"/>
        <charset val="204"/>
      </rPr>
      <t xml:space="preserve">100 % </t>
    </r>
  </si>
  <si>
    <r>
      <t xml:space="preserve">то же,что и </t>
    </r>
    <r>
      <rPr>
        <b/>
        <sz val="9"/>
        <color rgb="FFFF0000"/>
        <rFont val="Consolas"/>
        <family val="3"/>
        <charset val="204"/>
      </rPr>
      <t>УР 206</t>
    </r>
    <r>
      <rPr>
        <sz val="9"/>
        <color theme="1"/>
        <rFont val="Consolas"/>
        <family val="3"/>
        <charset val="204"/>
      </rPr>
      <t xml:space="preserve">, </t>
    </r>
    <r>
      <rPr>
        <sz val="9"/>
        <color rgb="FFFF0000"/>
        <rFont val="Consolas"/>
        <family val="3"/>
        <charset val="204"/>
      </rPr>
      <t>без разводки по помещению абонента и установки клиентского оборудования и пр.</t>
    </r>
  </si>
  <si>
    <r>
      <rPr>
        <b/>
        <sz val="9"/>
        <color rgb="FF000000"/>
        <rFont val="Consolas"/>
        <family val="3"/>
        <charset val="204"/>
      </rPr>
      <t>Монтаж/Замена патч-корда с монтажом/заменой SFP модуля (при необходимости) при длине патч-корда</t>
    </r>
    <r>
      <rPr>
        <sz val="9"/>
        <color rgb="FFFF0000"/>
        <rFont val="Consolas"/>
        <family val="3"/>
        <charset val="204"/>
      </rPr>
      <t xml:space="preserve"> </t>
    </r>
    <r>
      <rPr>
        <b/>
        <sz val="9"/>
        <color rgb="FFFF0000"/>
        <rFont val="Consolas"/>
        <family val="3"/>
        <charset val="204"/>
      </rPr>
      <t xml:space="preserve">до 3 м
</t>
    </r>
    <r>
      <rPr>
        <sz val="9"/>
        <color rgb="FFFF0000"/>
        <rFont val="Consolas"/>
        <family val="3"/>
        <charset val="204"/>
      </rPr>
      <t>(применяется только на  существующей кабельной линии при разрыве колец)</t>
    </r>
  </si>
  <si>
    <r>
      <rPr>
        <b/>
        <sz val="9"/>
        <color rgb="FF000000"/>
        <rFont val="Consolas"/>
        <family val="3"/>
        <charset val="204"/>
      </rPr>
      <t>Монтаж/Замена патч-корда с монтажом/заменой SFP модуля (при необходимости) при длине патч-корда</t>
    </r>
    <r>
      <rPr>
        <sz val="9"/>
        <color rgb="FF000000"/>
        <rFont val="Consolas"/>
        <family val="3"/>
        <charset val="204"/>
      </rPr>
      <t xml:space="preserve"> </t>
    </r>
    <r>
      <rPr>
        <b/>
        <sz val="9"/>
        <color rgb="FFFF0000"/>
        <rFont val="Consolas"/>
        <family val="3"/>
        <charset val="204"/>
      </rPr>
      <t xml:space="preserve">свыше 3 м
</t>
    </r>
    <r>
      <rPr>
        <sz val="9"/>
        <color rgb="FFFF0000"/>
        <rFont val="Consolas"/>
        <family val="3"/>
        <charset val="204"/>
      </rPr>
      <t>(применяется только на  существующей кабельной линии при разрыве колец)</t>
    </r>
  </si>
  <si>
    <t>422.1</t>
  </si>
  <si>
    <r>
      <t xml:space="preserve">Сварка/переварка ОВ оконечных устройств (ODF) 
</t>
    </r>
    <r>
      <rPr>
        <sz val="9"/>
        <color rgb="FFFF0000"/>
        <rFont val="Consolas"/>
        <family val="3"/>
        <charset val="204"/>
      </rPr>
      <t>(не применяется совместно с любыми УР на прокладку ВОК)</t>
    </r>
  </si>
  <si>
    <t>422.2</t>
  </si>
  <si>
    <r>
      <t xml:space="preserve">СМР:  разделка ВОК,сварка одного волокна , все виды измерений, тестирований, паспортизация (не ограничиваясь перечисленным: в электронном виде, Excel-формат для рефлектограмм, протоколы, схемы разварки); включая стоимость основных и расходных материалов,транспортные и все прочие расходы,;получение и оплата всех необходимых разрешений, согласований на право доступа и проведения работ, исполнительная документация по МР и РД (протоколы монтажа кроссов и пр.). </t>
    </r>
    <r>
      <rPr>
        <sz val="9"/>
        <color rgb="FFFF0000"/>
        <rFont val="Consolas"/>
        <family val="3"/>
        <charset val="204"/>
      </rPr>
      <t>Без стоимости опт. кроссов</t>
    </r>
  </si>
  <si>
    <r>
      <t xml:space="preserve">СМР:  разделка ВОК,сварка одного волокна , все виды измерений, тестирований, паспортизация (не ограничиваясь перечисленным: в электронном виде, Excel-формат для рефлектограмм, протоколы, схемы разварки); включая стоимость основных и расходных материалов,транспортные и все прочие расходы,;получение и оплата всех необходимых разрешений, согласований на право доступа и проведения работ, исполнительная документация по МР и РД (протоколы монтажа муфт и пр.). </t>
    </r>
    <r>
      <rPr>
        <sz val="9"/>
        <color rgb="FFFF0000"/>
        <rFont val="Consolas"/>
        <family val="3"/>
        <charset val="204"/>
      </rPr>
      <t>Без стоимости муфт и их комплектующих</t>
    </r>
  </si>
  <si>
    <r>
      <t xml:space="preserve">ВОК </t>
    </r>
    <r>
      <rPr>
        <b/>
        <sz val="9"/>
        <color rgb="FFFF0000"/>
        <rFont val="Consolas"/>
        <family val="3"/>
        <charset val="204"/>
      </rPr>
      <t>от 9  до 24</t>
    </r>
    <r>
      <rPr>
        <sz val="9"/>
        <color theme="1"/>
        <rFont val="Consolas"/>
        <family val="3"/>
        <charset val="204"/>
      </rPr>
      <t xml:space="preserve"> волокон</t>
    </r>
  </si>
  <si>
    <r>
      <t xml:space="preserve">ВОК </t>
    </r>
    <r>
      <rPr>
        <b/>
        <sz val="9"/>
        <color rgb="FFFF0000"/>
        <rFont val="Consolas"/>
        <family val="3"/>
        <charset val="204"/>
      </rPr>
      <t>от</t>
    </r>
    <r>
      <rPr>
        <sz val="9"/>
        <color rgb="FFFF0000"/>
        <rFont val="Consolas"/>
        <family val="3"/>
        <charset val="204"/>
      </rPr>
      <t xml:space="preserve"> </t>
    </r>
    <r>
      <rPr>
        <b/>
        <sz val="9"/>
        <color rgb="FFFF0000"/>
        <rFont val="Consolas"/>
        <family val="3"/>
        <charset val="204"/>
      </rPr>
      <t>25 до 48</t>
    </r>
    <r>
      <rPr>
        <sz val="9"/>
        <color theme="1"/>
        <rFont val="Consolas"/>
        <family val="3"/>
        <charset val="204"/>
      </rPr>
      <t xml:space="preserve"> волокон</t>
    </r>
  </si>
  <si>
    <r>
      <t xml:space="preserve">ВОК </t>
    </r>
    <r>
      <rPr>
        <b/>
        <sz val="9"/>
        <color rgb="FFFF0000"/>
        <rFont val="Consolas"/>
        <family val="3"/>
        <charset val="204"/>
      </rPr>
      <t>от 9 до 24</t>
    </r>
    <r>
      <rPr>
        <sz val="9"/>
        <color rgb="FFFF0000"/>
        <rFont val="Consolas"/>
        <family val="3"/>
        <charset val="204"/>
      </rPr>
      <t xml:space="preserve"> </t>
    </r>
    <r>
      <rPr>
        <sz val="9"/>
        <color theme="1"/>
        <rFont val="Consolas"/>
        <family val="3"/>
        <charset val="204"/>
      </rPr>
      <t>волокон</t>
    </r>
  </si>
  <si>
    <r>
      <t xml:space="preserve">ВОК </t>
    </r>
    <r>
      <rPr>
        <b/>
        <sz val="9"/>
        <color rgb="FFFF0000"/>
        <rFont val="Consolas"/>
        <family val="3"/>
        <charset val="204"/>
      </rPr>
      <t>от 25 до 48</t>
    </r>
    <r>
      <rPr>
        <sz val="9"/>
        <color theme="1"/>
        <rFont val="Consolas"/>
        <family val="3"/>
        <charset val="204"/>
      </rPr>
      <t xml:space="preserve"> волокон</t>
    </r>
  </si>
  <si>
    <r>
      <t xml:space="preserve">ВОК </t>
    </r>
    <r>
      <rPr>
        <b/>
        <sz val="9"/>
        <color rgb="FFFF0000"/>
        <rFont val="Consolas"/>
        <family val="3"/>
        <charset val="204"/>
      </rPr>
      <t>от 9 до 24</t>
    </r>
    <r>
      <rPr>
        <sz val="9"/>
        <color theme="1"/>
        <rFont val="Consolas"/>
        <family val="3"/>
        <charset val="204"/>
      </rPr>
      <t xml:space="preserve"> волокон</t>
    </r>
  </si>
  <si>
    <r>
      <rPr>
        <sz val="9"/>
        <color theme="1"/>
        <rFont val="Consolas"/>
        <family val="3"/>
        <charset val="204"/>
      </rPr>
      <t>ВОК</t>
    </r>
    <r>
      <rPr>
        <b/>
        <sz val="9"/>
        <color theme="1"/>
        <rFont val="Consolas"/>
        <family val="3"/>
        <charset val="204"/>
      </rPr>
      <t xml:space="preserve"> </t>
    </r>
    <r>
      <rPr>
        <b/>
        <sz val="9"/>
        <color rgb="FFFF0000"/>
        <rFont val="Consolas"/>
        <family val="3"/>
        <charset val="204"/>
      </rPr>
      <t>от 25 до 48</t>
    </r>
    <r>
      <rPr>
        <b/>
        <sz val="9"/>
        <color theme="1"/>
        <rFont val="Consolas"/>
        <family val="3"/>
        <charset val="204"/>
      </rPr>
      <t xml:space="preserve"> </t>
    </r>
    <r>
      <rPr>
        <sz val="9"/>
        <color theme="1"/>
        <rFont val="Consolas"/>
        <family val="3"/>
        <charset val="204"/>
      </rPr>
      <t>волокон</t>
    </r>
  </si>
  <si>
    <r>
      <t xml:space="preserve">ПИР,СМР, прочие затраты, не ограничиваясь перечисленным: монтаж стальной трубы для стойки (60х14) </t>
    </r>
    <r>
      <rPr>
        <sz val="9"/>
        <color rgb="FFFF0000"/>
        <rFont val="Consolas"/>
        <family val="3"/>
        <charset val="204"/>
      </rPr>
      <t>с учетом всех материалов и трубостойки</t>
    </r>
    <r>
      <rPr>
        <sz val="9"/>
        <rFont val="Consolas"/>
        <family val="3"/>
        <charset val="204"/>
      </rPr>
      <t>, включая пробивку и заделку отверстий;установку гильз в перекрытиях; соединение трубостоек; восстановление отделки поверхностей в доме, наклейки на трубостойки; прочие затраты, все необходимые согласования и разрешения;</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;исполнительная документация по МР</t>
    </r>
  </si>
  <si>
    <t>408.1</t>
  </si>
  <si>
    <r>
      <t xml:space="preserve">Монтаж/замена патч-корда длиной </t>
    </r>
    <r>
      <rPr>
        <b/>
        <sz val="9"/>
        <color rgb="FFFF0000"/>
        <rFont val="Consolas"/>
        <family val="3"/>
        <charset val="204"/>
      </rPr>
      <t>свыше 3 м</t>
    </r>
    <r>
      <rPr>
        <sz val="9"/>
        <color rgb="FF000000"/>
        <rFont val="Consolas"/>
        <family val="3"/>
        <charset val="204"/>
      </rPr>
      <t xml:space="preserve">
(duplex/simpex, любой разъем, любая полировка)</t>
    </r>
  </si>
  <si>
    <r>
      <rPr>
        <b/>
        <sz val="9"/>
        <color rgb="FF000000"/>
        <rFont val="Consolas"/>
        <family val="3"/>
        <charset val="204"/>
      </rPr>
      <t>Монтаж/замена патч-корда длиной</t>
    </r>
    <r>
      <rPr>
        <sz val="9"/>
        <color rgb="FFFF0000"/>
        <rFont val="Consolas"/>
        <family val="3"/>
        <charset val="204"/>
      </rPr>
      <t xml:space="preserve"> </t>
    </r>
    <r>
      <rPr>
        <b/>
        <sz val="9"/>
        <color rgb="FFFF0000"/>
        <rFont val="Consolas"/>
        <family val="3"/>
        <charset val="204"/>
      </rPr>
      <t xml:space="preserve">до 3 м
</t>
    </r>
    <r>
      <rPr>
        <sz val="9"/>
        <color theme="1" tint="4.9989318521683403E-2"/>
        <rFont val="Consolas"/>
        <family val="3"/>
        <charset val="204"/>
      </rPr>
      <t>(duplex/simpex, любой разъем, любая полировка)</t>
    </r>
  </si>
  <si>
    <t>409.1</t>
  </si>
  <si>
    <r>
      <t xml:space="preserve">ПИР; СМР: монтаж/замена патч-корда на сетях/оборудовании Заказчика. 
</t>
    </r>
    <r>
      <rPr>
        <sz val="9"/>
        <color rgb="FFFF0000"/>
        <rFont val="Consolas"/>
        <family val="3"/>
        <charset val="204"/>
      </rPr>
      <t>С учетом стоимости патч-кордов и расходных материалов (состав для обработки разъемов, баллончик со сжатым воздухом и проч.), с учетом прочих расходов (включая транспортные).</t>
    </r>
  </si>
  <si>
    <r>
      <t xml:space="preserve">ПИР, СМР, </t>
    </r>
    <r>
      <rPr>
        <sz val="9"/>
        <color rgb="FFFF0000"/>
        <rFont val="Consolas"/>
        <family val="3"/>
        <charset val="204"/>
      </rPr>
      <t>включая стимость всех материалов и комплектующих</t>
    </r>
    <r>
      <rPr>
        <sz val="9"/>
        <color theme="1" tint="4.9989318521683403E-2"/>
        <rFont val="Consolas"/>
        <family val="3"/>
        <charset val="204"/>
      </rPr>
      <t>: оптических кроссов, сплиттеров, ОРК, ОРШ. Прочие затраты, включая: Проектирование магистральной сети и  домовой распределительной сети; Прокладка, монтаж и измерение ВОК магистрального кабеля с учётом стоимости материалов, ODF и кабельной продукции, от ODF до ОРМО (МГ-1) (при средней длине МГ-1 на дом в кластере не более 500 м) и от ОРМО до ОРШ (МГ-2). Строительство распределительной сети с учётом стоимости всех материалов и кабельной продукции, включая, но не ограничиваясь, выполнение следующих видов работ: получение всех видов согласований и разрешений,в т.ч. и с собственниками жилья; строительство вертикального и горизонтального ПВХ трубопровода( слаботочных стояков)с установкой переходных ящиков (включая стоимость ПВХ трубы и переходных ящиков); прокладка ВОК по существующему или вновь построенному трубопроводу; установка,монтаж ОРШ со сплиттерами первого каскада; установка,монтаж ОРК со сплиттерами второго каскада (для двухкаскадной схемы); монтаж, разварка ВОК с комплексом измерений; оформление, сдача разрешительных документов,ПСД и ИД по МР и законченного строительством объекта.</t>
    </r>
  </si>
  <si>
    <r>
      <t xml:space="preserve">ПИР, СМР, </t>
    </r>
    <r>
      <rPr>
        <sz val="9"/>
        <color rgb="FFFF0000"/>
        <rFont val="Consolas"/>
        <family val="3"/>
        <charset val="204"/>
      </rPr>
      <t>включая стимость всех материалов и комплектующих:</t>
    </r>
    <r>
      <rPr>
        <sz val="9"/>
        <color theme="1" tint="4.9989318521683403E-2"/>
        <rFont val="Consolas"/>
        <family val="3"/>
        <charset val="204"/>
      </rPr>
      <t xml:space="preserve"> оптических кроссов, сплиттеров, ОРК, ОРШ. Прочие затраты, включая: Проектирование магистральной сети и  домовой распределительной сети; Прокладка, монтаж и измерение ВОК магистрального кабеля с учётом стоимости материалов, ODF и кабельной продукции, от ODF до ОРМО (МГ-1) (при средней длине МГ-1 на дом в кластере не более 500 м) и от ОРМО до ОРШ (МГ-2). Строительство распределительной сети с учётом стоимости всех материалов и кабельной продукции, включая, но не ограничиваясь, выполнение следующих видов работ: получение всех видов согласований и разрешений,в т.ч. и с собственниками жилья; строительство вертикального и горизонтального ПВХ трубопровода( слаботочных стояков)с установкой переходных ящиков (включая стоимость ПВХ трубы и переходных ящиков); прокладка ВОК по существующему или вновь построенному трубопроводу; установка,монтаж ОРШ со сплиттерами первого каскада; установка,монтаж ОРК со сплиттерами второго каскада (для двухкаскадной схемы); монтаж, разварка ВОК с комплексом измерений; оформление, сдача разрешительных документов,ПСД и ИД по МР и законченного строительством объекта.</t>
    </r>
  </si>
  <si>
    <t>Примечание: прокладка в трубах подразумевает обязательное использование труб ПНД d=20 мм  и типа-тяжёлые с протяжкой (зондом), при прокладке под заливку полов и т.п.</t>
  </si>
  <si>
    <t>403.4</t>
  </si>
  <si>
    <t>403.4.1</t>
  </si>
  <si>
    <t>403.4.2</t>
  </si>
  <si>
    <t>до 9U</t>
  </si>
  <si>
    <t>до 15U</t>
  </si>
  <si>
    <t>СМР (включая стоимость всех материалов: розетки, с установкой в существующем узле доступа/узле связи/помещении Клиента, при модернизации системы электропитания оборудования (крепеж, монтаж, подключение к электропроводке)</t>
  </si>
  <si>
    <t xml:space="preserve">Удельные расценки (УР) ПАО "Башинформсвязь"на виды работ при строительстве объекта связи PON 6 этап    </t>
  </si>
  <si>
    <t>Приложение №1 к Форме 3 ТЕХНИКО-КОММЕРЧЕСКОЕ ПРЕДЛОЖЕНИЕ</t>
  </si>
  <si>
    <t xml:space="preserve">Примечания. </t>
  </si>
  <si>
    <t xml:space="preserve">1 км трассы </t>
  </si>
  <si>
    <r>
      <t xml:space="preserve">ПИР (включая предварительную рабочую документацию); СМР с учетом стоимости материалов( в том числе и для внутриобъектовых работ), с учетом технологических, монтажных запасов кабеля, перепадов по трассе по вертикали и горизонтали, включая восстановление кабельной канализации, промывку/чистку каналов, откачку воды, установку консолей в колодцах  (при необходимости), герметизация каналов;оснащение/дооснащение опор необходимой арматурой;установку и перемонтаж муфт со сваркой волокон (включая стоимость муфт); герметизацию каналов; защита кабеля в опасных местах (места перехода через дороги, пересечение с инженерными сетями и т. д.); бирки, сигнальные (опозновательные) ленты;внутриобъектовые работы, </t>
    </r>
    <r>
      <rPr>
        <sz val="9"/>
        <color rgb="FFFF0000"/>
        <rFont val="Consolas"/>
        <family val="3"/>
        <charset val="204"/>
      </rPr>
      <t>включая стоимость материалов и конструкций</t>
    </r>
    <r>
      <rPr>
        <sz val="9"/>
        <color theme="1" tint="4.9989318521683403E-2"/>
        <rFont val="Consolas"/>
        <family val="3"/>
        <charset val="204"/>
      </rPr>
      <t>: монтаж кабельростов, кабельных каналов,стоек, оптических кроссов , оконечивание кабеля с двух сторон;проведение всех  измерений ВОК, включая входной контроль кабеля;земельное дело, топосъемка (заказ и оплата) для строительства, согласования (при строительстве),топосъемка исполнительная;сдача в надзорные органы, оформление охранных зон линий связи; постановка на кадастровый учёт; оформление разрешительных и согласующих документов; оформление комплекта исполнительной документации по МР и РД</t>
    </r>
  </si>
  <si>
    <r>
      <t>Установка/замена  опор</t>
    </r>
    <r>
      <rPr>
        <b/>
        <vertAlign val="superscript"/>
        <sz val="10"/>
        <color rgb="FFFF0000"/>
        <rFont val="Consolas"/>
        <family val="3"/>
        <charset val="204"/>
      </rPr>
      <t>18</t>
    </r>
    <r>
      <rPr>
        <sz val="9"/>
        <color rgb="FFFF0000"/>
        <rFont val="Consolas"/>
        <family val="3"/>
        <charset val="204"/>
      </rPr>
      <t xml:space="preserve"> </t>
    </r>
    <r>
      <rPr>
        <sz val="9"/>
        <color rgb="FF000000"/>
        <rFont val="Consolas"/>
        <family val="3"/>
        <charset val="204"/>
      </rPr>
      <t>(</t>
    </r>
    <r>
      <rPr>
        <b/>
        <sz val="9"/>
        <color rgb="FF000000"/>
        <rFont val="Consolas"/>
        <family val="3"/>
        <charset val="204"/>
      </rPr>
      <t>деревянных пропитанных, на железобетонных приставках (сваях</t>
    </r>
    <r>
      <rPr>
        <sz val="9"/>
        <color rgb="FF000000"/>
        <rFont val="Consolas"/>
        <family val="3"/>
        <charset val="204"/>
      </rPr>
      <t>) (полный комплекс работ)</t>
    </r>
  </si>
  <si>
    <r>
      <rPr>
        <b/>
        <sz val="9"/>
        <color theme="1"/>
        <rFont val="Consolas"/>
        <family val="3"/>
        <charset val="204"/>
      </rPr>
      <t>Установка/замена опор</t>
    </r>
    <r>
      <rPr>
        <b/>
        <vertAlign val="superscript"/>
        <sz val="10"/>
        <color rgb="FFFF0000"/>
        <rFont val="Consolas"/>
        <family val="3"/>
        <charset val="204"/>
      </rPr>
      <t>18</t>
    </r>
    <r>
      <rPr>
        <b/>
        <sz val="9"/>
        <color theme="1"/>
        <rFont val="Consolas"/>
        <family val="3"/>
        <charset val="204"/>
      </rPr>
      <t xml:space="preserve"> железобетонных </t>
    </r>
    <r>
      <rPr>
        <sz val="9"/>
        <color theme="1"/>
        <rFont val="Consolas"/>
        <family val="3"/>
        <charset val="204"/>
      </rPr>
      <t>(полный комплекс работ)</t>
    </r>
  </si>
  <si>
    <r>
      <t xml:space="preserve">Примечание:угловые,переходные,оконечные опоры при выполнении в варианте опора с укосиной (подпорой) учитываются стоимостью усреднённого состава работ в  </t>
    </r>
    <r>
      <rPr>
        <b/>
        <sz val="10"/>
        <color rgb="FFFF0000"/>
        <rFont val="Consolas"/>
        <family val="3"/>
        <charset val="204"/>
      </rPr>
      <t>УР 904 и 904.1.</t>
    </r>
    <r>
      <rPr>
        <sz val="10"/>
        <color theme="1"/>
        <rFont val="Consolas"/>
        <family val="3"/>
        <charset val="204"/>
      </rPr>
      <t xml:space="preserve"> Такие опоры считаются конструктивно как одна опора.Необходимость их использования определяется составом рабочей документации и положениями действующей редакции Руководства по строительству линейных сооружений связи</t>
    </r>
  </si>
  <si>
    <r>
      <t>ПИР;СМР;ПНР, включая прочие затраты; исполнительная документация, при этом включено (не ограничиваясь этим): монтаж коммутатора, шлюза, мультиплексора, OLT или другого подобного оборудования,  электромонтажные работы (при необходимости),  стоимость силового кабеля (при необходимости) и монтажных материалов,бирки на кабель.</t>
    </r>
    <r>
      <rPr>
        <sz val="9"/>
        <color rgb="FFFF0000"/>
        <rFont val="Consolas"/>
        <family val="3"/>
        <charset val="204"/>
      </rPr>
      <t xml:space="preserve"> Не включено:  стоимость  активного оборудования, монтаж и стоимость стойки, шкафа</t>
    </r>
  </si>
  <si>
    <r>
      <t>ПИР;СМР, включая прочие затраты; исполнительная документация; при этом включено:  монтаж укомплектованного шкафа ( комплектация по ТЗ в договоре), подключение к электропитанию и заземлению (</t>
    </r>
    <r>
      <rPr>
        <sz val="9"/>
        <color rgb="FFFF0000"/>
        <rFont val="Consolas"/>
        <family val="3"/>
        <charset val="204"/>
      </rPr>
      <t>если более 50 м. дополнительно применяется уд. расценка № 801</t>
    </r>
    <r>
      <rPr>
        <sz val="9"/>
        <rFont val="Consolas"/>
        <family val="3"/>
        <charset val="204"/>
      </rPr>
      <t xml:space="preserve">), установка ЩРУН (щиток учетно-распределительный), установка узлов учета электрической энергии,УЗО, автоматического выключателя, </t>
    </r>
    <r>
      <rPr>
        <sz val="9"/>
        <color rgb="FF0070C0"/>
        <rFont val="Consolas"/>
        <family val="3"/>
        <charset val="204"/>
      </rPr>
      <t>стоимость и прокладка силового кабеля (длиной до 50 м)</t>
    </r>
    <r>
      <rPr>
        <sz val="9"/>
        <rFont val="Consolas"/>
        <family val="3"/>
        <charset val="204"/>
      </rPr>
      <t>, стоимость шкафа/стойки и монтажных материалов, включая органайзер, патч-панель, имиджевые наклейки и пр. элементы по комплектации в ТЗ. Оформление разрешительных документов на размещение,</t>
    </r>
    <r>
      <rPr>
        <sz val="9"/>
        <color rgb="FF0070C0"/>
        <rFont val="Consolas"/>
        <family val="3"/>
        <charset val="204"/>
      </rPr>
      <t>справки о выполнении ТУ от собственников инфраструктуры.</t>
    </r>
    <r>
      <rPr>
        <sz val="9"/>
        <rFont val="Consolas"/>
        <family val="3"/>
        <charset val="204"/>
      </rPr>
      <t xml:space="preserve"> </t>
    </r>
    <r>
      <rPr>
        <sz val="9"/>
        <color rgb="FFFF0000"/>
        <rFont val="Consolas"/>
        <family val="3"/>
        <charset val="204"/>
      </rPr>
      <t xml:space="preserve">Не включено: стоимость активного оборудования </t>
    </r>
  </si>
  <si>
    <r>
      <rPr>
        <b/>
        <sz val="9"/>
        <color theme="1"/>
        <rFont val="Consolas"/>
        <family val="3"/>
        <charset val="204"/>
      </rPr>
      <t xml:space="preserve">Прокладка и монтаж ВОК </t>
    </r>
    <r>
      <rPr>
        <b/>
        <sz val="9"/>
        <color rgb="FFFF0000"/>
        <rFont val="Consolas"/>
        <family val="3"/>
        <charset val="204"/>
      </rPr>
      <t>в кабельной канализации</t>
    </r>
    <r>
      <rPr>
        <sz val="9"/>
        <color theme="1"/>
        <rFont val="Consolas"/>
        <family val="3"/>
        <charset val="204"/>
      </rPr>
      <t xml:space="preserve">, включая установку консолей в колодцах  (при необходимости), внутриобъектовые работы, монтаж кабельростов, кабельных каналов,стоек, оптических кроссов                                                        </t>
    </r>
    <r>
      <rPr>
        <sz val="9"/>
        <color rgb="FFFF0000"/>
        <rFont val="Consolas"/>
        <family val="3"/>
        <charset val="204"/>
      </rPr>
      <t>В случае, если общая протяженность трассы ВОК менее 100 м, стоимость приравнивается к удельной стоимости участка = 100 м. независимо от фактической длины (см. примечание 16)</t>
    </r>
  </si>
  <si>
    <r>
      <rPr>
        <b/>
        <sz val="9"/>
        <color theme="1"/>
        <rFont val="Consolas"/>
        <family val="3"/>
        <charset val="204"/>
      </rPr>
      <t>Прокладка и монтаж ВОК</t>
    </r>
    <r>
      <rPr>
        <b/>
        <sz val="9"/>
        <color rgb="FFFF0000"/>
        <rFont val="Consolas"/>
        <family val="3"/>
        <charset val="204"/>
      </rPr>
      <t xml:space="preserve"> в грунте</t>
    </r>
    <r>
      <rPr>
        <sz val="9"/>
        <color theme="1"/>
        <rFont val="Consolas"/>
        <family val="3"/>
        <charset val="204"/>
      </rPr>
      <t xml:space="preserve">, включая земельное дело, заказ и оплата топосъемок и согласований (при строительстве) в т.ч. и схемы выбора направлений трассы,заказ и оплата топосъемки исполнительной,оформление охранных зон линий связи,постановка на кадастровый учёт; сдача в надзорные органы.                                                                                                          </t>
    </r>
    <r>
      <rPr>
        <sz val="9"/>
        <color rgb="FFFF0000"/>
        <rFont val="Consolas"/>
        <family val="3"/>
        <charset val="204"/>
      </rPr>
      <t>В случае, если общая протяженность трассы ВОК менее 100 м, стоимость приравнивается к удельной стоимости участка = 100 м. независимо от фактической длины (см. примечание 16)</t>
    </r>
  </si>
  <si>
    <r>
      <rPr>
        <b/>
        <sz val="9"/>
        <color theme="1"/>
        <rFont val="Consolas"/>
        <family val="3"/>
        <charset val="204"/>
      </rPr>
      <t xml:space="preserve">Прокладка и монтаж ВОК </t>
    </r>
    <r>
      <rPr>
        <sz val="9"/>
        <color theme="1"/>
        <rFont val="Consolas"/>
        <family val="3"/>
        <charset val="204"/>
      </rPr>
      <t xml:space="preserve">  </t>
    </r>
    <r>
      <rPr>
        <b/>
        <sz val="9"/>
        <color rgb="FFFF0000"/>
        <rFont val="Consolas"/>
        <family val="3"/>
        <charset val="204"/>
      </rPr>
      <t xml:space="preserve">по существующим опорам </t>
    </r>
    <r>
      <rPr>
        <sz val="9"/>
        <color theme="1"/>
        <rFont val="Consolas"/>
        <family val="3"/>
        <charset val="204"/>
      </rPr>
      <t xml:space="preserve">(в т.ч. и по трубостойкам между зданиями)                                                    </t>
    </r>
    <r>
      <rPr>
        <sz val="9"/>
        <color rgb="FFFF0000"/>
        <rFont val="Consolas"/>
        <family val="3"/>
        <charset val="204"/>
      </rPr>
      <t>В случае, если общая протяженность трассы ВОК менее 100 м, стоимость приравнивается к удельной стоимости участка = 100 м. независимо от фактической длины (см. примечание 16)</t>
    </r>
  </si>
  <si>
    <r>
      <rPr>
        <b/>
        <sz val="9"/>
        <color theme="1"/>
        <rFont val="Consolas"/>
        <family val="3"/>
        <charset val="204"/>
      </rPr>
      <t>Прокладка и монтаж ВОК</t>
    </r>
    <r>
      <rPr>
        <sz val="9"/>
        <color theme="1"/>
        <rFont val="Consolas"/>
        <family val="3"/>
        <charset val="204"/>
      </rPr>
      <t xml:space="preserve"> </t>
    </r>
    <r>
      <rPr>
        <b/>
        <sz val="9"/>
        <color rgb="FFFF0000"/>
        <rFont val="Consolas"/>
        <family val="3"/>
        <charset val="204"/>
      </rPr>
      <t xml:space="preserve">с установкой опор
</t>
    </r>
    <r>
      <rPr>
        <sz val="9"/>
        <color theme="1" tint="4.9989318521683403E-2"/>
        <rFont val="Consolas"/>
        <family val="3"/>
        <charset val="204"/>
      </rPr>
      <t xml:space="preserve">(при среднем расстоянии между опорами - </t>
    </r>
    <r>
      <rPr>
        <b/>
        <sz val="9"/>
        <color rgb="FFFF0000"/>
        <rFont val="Consolas"/>
        <family val="3"/>
        <charset val="204"/>
      </rPr>
      <t>до 40 м</t>
    </r>
    <r>
      <rPr>
        <sz val="9"/>
        <color rgb="FFFF0000"/>
        <rFont val="Consolas"/>
        <family val="3"/>
        <charset val="204"/>
      </rPr>
      <t xml:space="preserve">. </t>
    </r>
    <r>
      <rPr>
        <sz val="9"/>
        <color theme="1" tint="4.9989318521683403E-2"/>
        <rFont val="Consolas"/>
        <family val="3"/>
        <charset val="204"/>
      </rPr>
      <t xml:space="preserve">на прямолинейных участках трассы ).                                                                                          </t>
    </r>
    <r>
      <rPr>
        <sz val="9"/>
        <color rgb="FFFF0000"/>
        <rFont val="Consolas"/>
        <family val="3"/>
        <charset val="204"/>
      </rPr>
      <t>В случае, если общая протяженность трассы ВОК менее 100 м, стоимость приравнивается к удельной стоимости участка = 100 м. независимо от фактической длины (см. примечание 16)</t>
    </r>
  </si>
  <si>
    <r>
      <t xml:space="preserve">Прокладка и монтаж ВОК </t>
    </r>
    <r>
      <rPr>
        <b/>
        <sz val="9"/>
        <color rgb="FFFF0000"/>
        <rFont val="Consolas"/>
        <family val="3"/>
        <charset val="204"/>
      </rPr>
      <t>в кабельной канализации, в грунте, по опорам, по зданиям и конструкциям</t>
    </r>
    <r>
      <rPr>
        <b/>
        <sz val="9"/>
        <color theme="1"/>
        <rFont val="Consolas"/>
        <family val="3"/>
        <charset val="204"/>
      </rPr>
      <t xml:space="preserve"> (при превышении длины магистральных участков ВОЛС 500 м на дом).
</t>
    </r>
    <r>
      <rPr>
        <b/>
        <sz val="9"/>
        <color rgb="FFFF0000"/>
        <rFont val="Consolas"/>
        <family val="3"/>
        <charset val="204"/>
      </rPr>
      <t xml:space="preserve">Только для PON в МКД </t>
    </r>
    <r>
      <rPr>
        <b/>
        <sz val="9"/>
        <color theme="1"/>
        <rFont val="Consolas"/>
        <family val="3"/>
        <charset val="204"/>
      </rPr>
      <t xml:space="preserve">                                                                                     </t>
    </r>
    <r>
      <rPr>
        <i/>
        <sz val="9"/>
        <color rgb="FFFF0000"/>
        <rFont val="Consolas"/>
        <family val="3"/>
        <charset val="204"/>
      </rPr>
      <t>В случае, если общая протяженность трассы ВОК менее 100 м, стоимость приравнивается к удельной стоимости участка = 100 м. независимо от фактической длины</t>
    </r>
  </si>
  <si>
    <r>
      <t xml:space="preserve">Примечание: в УР на прокладку кабелей с примечанием вида </t>
    </r>
    <r>
      <rPr>
        <sz val="10"/>
        <color rgb="FFFF0000"/>
        <rFont val="Consolas"/>
        <family val="3"/>
        <charset val="204"/>
      </rPr>
      <t>"В случае, если общая протяженность трассы ВОК менее 100 м, стоимость приравнивается к удельной стоимости участка = 100 м. независимо от фактической длины</t>
    </r>
    <r>
      <rPr>
        <sz val="10"/>
        <color theme="1"/>
        <rFont val="Consolas"/>
        <family val="3"/>
        <charset val="204"/>
      </rPr>
      <t xml:space="preserve">" данное условие применяется, если </t>
    </r>
    <r>
      <rPr>
        <b/>
        <sz val="10"/>
        <color theme="1"/>
        <rFont val="Consolas"/>
        <family val="3"/>
        <charset val="204"/>
      </rPr>
      <t xml:space="preserve"> только общая длина трассы кабеля </t>
    </r>
    <r>
      <rPr>
        <sz val="10"/>
        <color theme="1"/>
        <rFont val="Consolas"/>
        <family val="3"/>
        <charset val="204"/>
      </rPr>
      <t>на объекте имееет протяженность менее 100 м.Данное условие не применяется для отдельных фрагментов трассы или составных частей трассы из кабелей по разным УР.</t>
    </r>
  </si>
  <si>
    <r>
      <t xml:space="preserve">ПИР (включая предварительную рабочую документацию); СМР, включая установку опор (включая стоимость опор, в т.ч. и с укосинами/подпорами, и всей оснастки для опор и ВОК), муфт и кроссов, (включая стоимость оптического кабеля, муфт, кроссов, стоек и кабельростов); включая работы по восстановлению дорожных и тротуарных покрытий и благоустройству; защита кабеля в опасных местах (места перехода через дороги, пересечение с инженерными сетями, пересечение/параллельный пробег с ЛЭП, стоянки и т. д.); </t>
    </r>
    <r>
      <rPr>
        <sz val="9"/>
        <color rgb="FF0070C0"/>
        <rFont val="Consolas"/>
        <family val="3"/>
        <charset val="204"/>
      </rPr>
      <t>подрезка крон деревьев,</t>
    </r>
    <r>
      <rPr>
        <sz val="9"/>
        <color theme="1"/>
        <rFont val="Consolas"/>
        <family val="3"/>
        <charset val="204"/>
      </rPr>
      <t xml:space="preserve"> организация воздушно-кабельных переходов,    вывод на стену, прокладка по стене, восстановление отделки поверхностей, ввод кабеля в здание по существующему каналу, бирки на кабель и наклейки на оконечные устройства, внутриобъектовые работы ( </t>
    </r>
    <r>
      <rPr>
        <sz val="9"/>
        <color rgb="FFFF0000"/>
        <rFont val="Consolas"/>
        <family val="3"/>
        <charset val="204"/>
      </rPr>
      <t>с учетом стоимости материалов</t>
    </r>
    <r>
      <rPr>
        <sz val="9"/>
        <color theme="1"/>
        <rFont val="Consolas"/>
        <family val="3"/>
        <charset val="204"/>
      </rPr>
      <t xml:space="preserve">): монтаж кабельростов, кабельных каналов,стоек, оптических кроссов/дроп-муфт/сплиттеров, ОРК, ОРШ </t>
    </r>
    <r>
      <rPr>
        <sz val="9"/>
        <color rgb="FFFF0000"/>
        <rFont val="Consolas"/>
        <family val="3"/>
        <charset val="204"/>
      </rPr>
      <t>(включая стоимость оптических кроссов, сплиттеров, ОРК, ОРШ)</t>
    </r>
    <r>
      <rPr>
        <sz val="9"/>
        <color theme="1"/>
        <rFont val="Consolas"/>
        <family val="3"/>
        <charset val="204"/>
      </rPr>
      <t xml:space="preserve">; оконечивание кабеля с обеих сторон; проведение  всех измерений ВОК,включая входной контроль кабеля; земельное дело,заказ и оплата топосъемки и согласований (при строительстве) в т.ч. и схемы выбора направлений трассы,заказ и оплата топосъемки исполнительной; оформление охранных зон линий связи, постановка на кадастровый учёт; сдача в надзорные органы;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rFont val="Consolas"/>
        <family val="3"/>
        <charset val="204"/>
      </rPr>
      <t xml:space="preserve">исполнительной документации по МР и РД. </t>
    </r>
    <r>
      <rPr>
        <sz val="9"/>
        <color rgb="FFFF0000"/>
        <rFont val="Consolas"/>
        <family val="3"/>
        <charset val="204"/>
      </rPr>
      <t>Протяженность трассы  - длина прокладываемого кабеля до оптического кросса.</t>
    </r>
  </si>
  <si>
    <t>Монтаж климатического телекоммуникационного шкафа (термошкафа) "под ключ"</t>
  </si>
  <si>
    <r>
      <rPr>
        <b/>
        <sz val="9"/>
        <rFont val="Consolas"/>
        <family val="3"/>
        <charset val="204"/>
      </rPr>
      <t>Работы по выполнению расчета несущей способности опор</t>
    </r>
    <r>
      <rPr>
        <sz val="9"/>
        <rFont val="Consolas"/>
        <family val="3"/>
        <charset val="204"/>
      </rPr>
      <t xml:space="preserve">
</t>
    </r>
    <r>
      <rPr>
        <sz val="9"/>
        <color rgb="FFFF0000"/>
        <rFont val="Consolas"/>
        <family val="3"/>
        <charset val="204"/>
      </rPr>
      <t>(в случае необходимости при наличии данного пункта в ТУ от владельца инфраструктуры)</t>
    </r>
    <r>
      <rPr>
        <sz val="9"/>
        <rFont val="Consolas"/>
        <family val="3"/>
        <charset val="204"/>
      </rPr>
      <t>.</t>
    </r>
  </si>
  <si>
    <r>
      <t xml:space="preserve">ПИР (включая предварительную рабочую документацию);СМР, включая оснастку опор,установку муфт и кроссов, (включая стоимость оптического кабеля, муфт, кроссов, стоек и кабельростов); защиту кабеля в опасных местах (места перехода через дороги, пересечение с инженерными сетями, пересечение/параллельный пробег с ЛЭП,  и т. д.); </t>
    </r>
    <r>
      <rPr>
        <sz val="9"/>
        <color rgb="FF0070C0"/>
        <rFont val="Consolas"/>
        <family val="3"/>
        <charset val="204"/>
      </rPr>
      <t>выравнивание, установка оттяжек, перевязка опор и пр.; подрезка крон деревьев,</t>
    </r>
    <r>
      <rPr>
        <sz val="9"/>
        <color theme="1"/>
        <rFont val="Consolas"/>
        <family val="3"/>
        <charset val="204"/>
      </rPr>
      <t xml:space="preserve">организация воздушно-кабельных переходов,   вывод на стену, прокладка по стене,восстановление отделки поверхностей; ввод кабеля в здание по существующему каналу, бирки на кабель и наклейки на оконечные устройства; внутриобъектовые работы   ( </t>
    </r>
    <r>
      <rPr>
        <sz val="9"/>
        <color rgb="FFFF0000"/>
        <rFont val="Consolas"/>
        <family val="3"/>
        <charset val="204"/>
      </rPr>
      <t>включая стоимость материалов</t>
    </r>
    <r>
      <rPr>
        <sz val="9"/>
        <color theme="1"/>
        <rFont val="Consolas"/>
        <family val="3"/>
        <charset val="204"/>
      </rPr>
      <t xml:space="preserve">): монтаж кабельростов,кабельных каналов, стоек, оптических кроссов/дроп-муфт/сплиттеров, ОРК, ОРШ </t>
    </r>
    <r>
      <rPr>
        <sz val="9"/>
        <color rgb="FFFF0000"/>
        <rFont val="Consolas"/>
        <family val="3"/>
        <charset val="204"/>
      </rPr>
      <t>(включая стоимость оптических кроссов, сплиттеров, ОРК, ОРШ)</t>
    </r>
    <r>
      <rPr>
        <sz val="9"/>
        <color theme="1"/>
        <rFont val="Consolas"/>
        <family val="3"/>
        <charset val="204"/>
      </rPr>
      <t xml:space="preserve">;оконечивание кабеля с обеих сторон; проведение всех  измерений ВОК; постановка на кадастровый учёт;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rFont val="Consolas"/>
        <family val="3"/>
        <charset val="204"/>
      </rPr>
      <t xml:space="preserve">;исполнительной документации по МР и РД.  </t>
    </r>
    <r>
      <rPr>
        <sz val="9"/>
        <color rgb="FFFF0000"/>
        <rFont val="Consolas"/>
        <family val="3"/>
        <charset val="204"/>
      </rPr>
      <t>Протяженность трассы  - длина прокладываемого кабеля до оптического кросса.</t>
    </r>
  </si>
  <si>
    <t>Монтаж телекоммуникационного  шкафа (антивандального ) для сетей FTTB и PON МКД:</t>
  </si>
  <si>
    <t>только для сетей FTTB и PON МКД,без комплексных услуг</t>
  </si>
  <si>
    <t>только для сетей FTTB и PON МКД ,без комплексных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</si>
</sst>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
    <numFmt numFmtId="199" formatCode="0.000"/>
  </numFmts>
  <fonts count="151">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0"/>
      <name val="Times New Roman"/>
      <family val="1"/>
      <charset val="204"/>
    </font>
    <font>
      <b/>
      <sz val="10"/>
      <name val="Times New Roman"/>
      <family val="1"/>
      <charset val="204"/>
    </font>
    <font>
      <sz val="10"/>
      <color rgb="FF000000"/>
      <name val="Times New Roman"/>
      <family val="1"/>
      <charset val="204"/>
    </font>
    <font>
      <sz val="10"/>
      <color theme="1"/>
      <name val="Times New Roman"/>
      <family val="1"/>
      <charset val="204"/>
    </font>
    <font>
      <sz val="11"/>
      <color theme="1"/>
      <name val="Times New Roman"/>
      <family val="1"/>
      <charset val="204"/>
    </font>
    <font>
      <sz val="11"/>
      <color theme="1"/>
      <name val="Calibri"/>
      <family val="2"/>
      <scheme val="minor"/>
    </font>
    <font>
      <sz val="10"/>
      <color theme="1"/>
      <name val="Arial"/>
      <family val="2"/>
      <charset val="204"/>
    </font>
    <font>
      <b/>
      <sz val="10"/>
      <color theme="0"/>
      <name val="Times New Roman"/>
      <family val="1"/>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sz val="10"/>
      <color theme="1" tint="4.9989318521683403E-2"/>
      <name val="Times New Roman"/>
      <family val="1"/>
      <charset val="204"/>
    </font>
    <font>
      <sz val="9"/>
      <name val="Times New Roman"/>
      <family val="1"/>
      <charset val="204"/>
    </font>
    <font>
      <b/>
      <sz val="11"/>
      <color theme="1" tint="4.9989318521683403E-2"/>
      <name val="Calibri"/>
      <family val="2"/>
      <charset val="204"/>
      <scheme val="minor"/>
    </font>
    <font>
      <b/>
      <sz val="16"/>
      <color theme="0"/>
      <name val="Times New Roman"/>
      <family val="1"/>
      <charset val="204"/>
    </font>
    <font>
      <u/>
      <sz val="11"/>
      <color theme="10"/>
      <name val="Calibri"/>
      <family val="2"/>
      <charset val="204"/>
      <scheme val="minor"/>
    </font>
    <font>
      <b/>
      <sz val="14"/>
      <color indexed="62"/>
      <name val="Calibri"/>
      <family val="2"/>
      <charset val="204"/>
    </font>
    <font>
      <b/>
      <sz val="9"/>
      <color theme="0"/>
      <name val="Times New Roman"/>
      <family val="1"/>
      <charset val="204"/>
    </font>
    <font>
      <b/>
      <sz val="11"/>
      <color theme="0"/>
      <name val="Calibri"/>
      <family val="2"/>
      <charset val="204"/>
      <scheme val="minor"/>
    </font>
    <font>
      <sz val="9"/>
      <color theme="1"/>
      <name val="Times New Roman"/>
      <family val="1"/>
      <charset val="204"/>
    </font>
    <font>
      <b/>
      <sz val="9"/>
      <name val="Times New Roman"/>
      <family val="1"/>
      <charset val="204"/>
    </font>
    <font>
      <b/>
      <sz val="9"/>
      <color theme="1" tint="4.9989318521683403E-2"/>
      <name val="Times New Roman"/>
      <family val="1"/>
      <charset val="204"/>
    </font>
    <font>
      <sz val="14"/>
      <color theme="1"/>
      <name val="Calibri"/>
      <family val="2"/>
      <charset val="204"/>
      <scheme val="minor"/>
    </font>
    <font>
      <b/>
      <sz val="11"/>
      <color theme="3" tint="-0.249977111117893"/>
      <name val="Calibri"/>
      <family val="2"/>
      <charset val="204"/>
      <scheme val="minor"/>
    </font>
    <font>
      <sz val="14"/>
      <color theme="1"/>
      <name val="Times New Roman"/>
      <family val="1"/>
      <charset val="204"/>
    </font>
    <font>
      <sz val="11"/>
      <color theme="1"/>
      <name val="Consolas"/>
      <family val="3"/>
      <charset val="204"/>
    </font>
    <font>
      <sz val="11"/>
      <color rgb="FFFF0000"/>
      <name val="Consolas"/>
      <family val="3"/>
      <charset val="204"/>
    </font>
    <font>
      <b/>
      <sz val="12"/>
      <color theme="1" tint="0.34998626667073579"/>
      <name val="Consolas"/>
      <family val="3"/>
      <charset val="204"/>
    </font>
    <font>
      <sz val="7"/>
      <color rgb="FF8C4799"/>
      <name val="Consolas"/>
      <family val="3"/>
      <charset val="204"/>
    </font>
    <font>
      <sz val="10"/>
      <name val="Consolas"/>
      <family val="3"/>
      <charset val="204"/>
    </font>
    <font>
      <sz val="10"/>
      <color theme="1"/>
      <name val="Consolas"/>
      <family val="3"/>
      <charset val="204"/>
    </font>
    <font>
      <sz val="8"/>
      <color rgb="FF3F3F3F"/>
      <name val="Consolas"/>
      <family val="3"/>
      <charset val="204"/>
    </font>
    <font>
      <sz val="8"/>
      <color theme="1" tint="4.9989318521683403E-2"/>
      <name val="Consolas"/>
      <family val="3"/>
      <charset val="204"/>
    </font>
    <font>
      <b/>
      <sz val="14"/>
      <color theme="1" tint="0.14999847407452621"/>
      <name val="Consolas"/>
      <family val="3"/>
      <charset val="204"/>
    </font>
    <font>
      <b/>
      <sz val="11"/>
      <color theme="1" tint="0.14999847407452621"/>
      <name val="Consolas"/>
      <family val="3"/>
      <charset val="204"/>
    </font>
    <font>
      <b/>
      <sz val="10"/>
      <color theme="1" tint="0.34998626667073579"/>
      <name val="Consolas"/>
      <family val="3"/>
      <charset val="204"/>
    </font>
    <font>
      <sz val="10"/>
      <color rgb="FFFF0000"/>
      <name val="Consolas"/>
      <family val="3"/>
      <charset val="204"/>
    </font>
    <font>
      <b/>
      <sz val="10"/>
      <color theme="1"/>
      <name val="Consolas"/>
      <family val="3"/>
      <charset val="204"/>
    </font>
    <font>
      <b/>
      <sz val="10"/>
      <color rgb="FFFF0000"/>
      <name val="Consolas"/>
      <family val="3"/>
      <charset val="204"/>
    </font>
    <font>
      <sz val="10"/>
      <color theme="1" tint="4.9989318521683403E-2"/>
      <name val="Consolas"/>
      <family val="3"/>
      <charset val="204"/>
    </font>
    <font>
      <b/>
      <sz val="10"/>
      <color theme="1" tint="4.9989318521683403E-2"/>
      <name val="Consolas"/>
      <family val="3"/>
      <charset val="204"/>
    </font>
    <font>
      <sz val="9"/>
      <color theme="1" tint="4.9989318521683403E-2"/>
      <name val="Consolas"/>
      <family val="3"/>
      <charset val="204"/>
    </font>
    <font>
      <b/>
      <sz val="9"/>
      <color theme="1" tint="4.9989318521683403E-2"/>
      <name val="Consolas"/>
      <family val="3"/>
      <charset val="204"/>
    </font>
    <font>
      <b/>
      <sz val="9"/>
      <color rgb="FFFF0000"/>
      <name val="Consolas"/>
      <family val="3"/>
      <charset val="204"/>
    </font>
    <font>
      <b/>
      <sz val="10"/>
      <color rgb="FF000000"/>
      <name val="Consolas"/>
      <family val="3"/>
      <charset val="204"/>
    </font>
    <font>
      <b/>
      <sz val="11"/>
      <name val="Consolas"/>
      <family val="3"/>
      <charset val="204"/>
    </font>
    <font>
      <b/>
      <sz val="14"/>
      <color theme="4" tint="-0.249977111117893"/>
      <name val="Consolas"/>
      <family val="3"/>
      <charset val="204"/>
    </font>
    <font>
      <b/>
      <sz val="14"/>
      <color theme="1" tint="4.9989318521683403E-2"/>
      <name val="Consolas"/>
      <family val="3"/>
      <charset val="204"/>
    </font>
    <font>
      <b/>
      <sz val="10"/>
      <name val="Consolas"/>
      <family val="3"/>
      <charset val="204"/>
    </font>
    <font>
      <b/>
      <sz val="14"/>
      <color theme="8" tint="-0.499984740745262"/>
      <name val="Consolas"/>
      <family val="3"/>
      <charset val="204"/>
    </font>
    <font>
      <sz val="9"/>
      <name val="Consolas"/>
      <family val="3"/>
      <charset val="204"/>
    </font>
    <font>
      <b/>
      <sz val="11"/>
      <color theme="1" tint="4.9989318521683403E-2"/>
      <name val="Consolas"/>
      <family val="3"/>
      <charset val="204"/>
    </font>
    <font>
      <b/>
      <sz val="9"/>
      <name val="Consolas"/>
      <family val="3"/>
      <charset val="204"/>
    </font>
    <font>
      <sz val="9"/>
      <color theme="1"/>
      <name val="Consolas"/>
      <family val="3"/>
      <charset val="204"/>
    </font>
    <font>
      <sz val="14"/>
      <color theme="1"/>
      <name val="Consolas"/>
      <family val="3"/>
      <charset val="204"/>
    </font>
    <font>
      <b/>
      <sz val="12"/>
      <color rgb="FFC00000"/>
      <name val="Consolas"/>
      <family val="3"/>
      <charset val="204"/>
    </font>
    <font>
      <u/>
      <sz val="11"/>
      <color theme="10"/>
      <name val="Consolas"/>
      <family val="3"/>
      <charset val="204"/>
    </font>
    <font>
      <b/>
      <sz val="14"/>
      <name val="Consolas"/>
      <family val="3"/>
      <charset val="204"/>
    </font>
    <font>
      <sz val="14"/>
      <color rgb="FFC00000"/>
      <name val="Consolas"/>
      <family val="3"/>
      <charset val="204"/>
    </font>
    <font>
      <sz val="9"/>
      <color rgb="FF7030A0"/>
      <name val="Consolas"/>
      <family val="3"/>
      <charset val="204"/>
    </font>
    <font>
      <sz val="9"/>
      <color rgb="FFFF0000"/>
      <name val="Consolas"/>
      <family val="3"/>
      <charset val="204"/>
    </font>
    <font>
      <sz val="9"/>
      <color rgb="FF0070C0"/>
      <name val="Consolas"/>
      <family val="3"/>
      <charset val="204"/>
    </font>
    <font>
      <b/>
      <sz val="12"/>
      <color theme="1" tint="4.9989318521683403E-2"/>
      <name val="Consolas"/>
      <family val="3"/>
      <charset val="204"/>
    </font>
    <font>
      <sz val="11"/>
      <color theme="1" tint="4.9989318521683403E-2"/>
      <name val="Calibri"/>
      <family val="2"/>
      <charset val="204"/>
      <scheme val="minor"/>
    </font>
    <font>
      <b/>
      <sz val="9"/>
      <color theme="1"/>
      <name val="Consolas"/>
      <family val="3"/>
      <charset val="204"/>
    </font>
    <font>
      <sz val="9"/>
      <color rgb="FF000000"/>
      <name val="Consolas"/>
      <family val="3"/>
      <charset val="204"/>
    </font>
    <font>
      <b/>
      <sz val="9"/>
      <color rgb="FF000000"/>
      <name val="Consolas"/>
      <family val="3"/>
      <charset val="204"/>
    </font>
    <font>
      <i/>
      <sz val="9"/>
      <name val="Consolas"/>
      <family val="3"/>
      <charset val="204"/>
    </font>
    <font>
      <i/>
      <sz val="9"/>
      <color rgb="FFFF0000"/>
      <name val="Consolas"/>
      <family val="3"/>
      <charset val="204"/>
    </font>
    <font>
      <i/>
      <sz val="9"/>
      <color theme="1"/>
      <name val="Consolas"/>
      <family val="3"/>
      <charset val="204"/>
    </font>
    <font>
      <b/>
      <i/>
      <sz val="9"/>
      <color rgb="FFFF0000"/>
      <name val="Consolas"/>
      <family val="3"/>
      <charset val="204"/>
    </font>
    <font>
      <b/>
      <i/>
      <sz val="9"/>
      <color theme="1"/>
      <name val="Consolas"/>
      <family val="3"/>
      <charset val="204"/>
    </font>
    <font>
      <b/>
      <sz val="14"/>
      <color rgb="FF8C4799"/>
      <name val="Consolas"/>
      <family val="3"/>
      <charset val="204"/>
    </font>
    <font>
      <b/>
      <sz val="10"/>
      <color rgb="FF8C4799"/>
      <name val="Consolas"/>
      <family val="3"/>
      <charset val="204"/>
    </font>
    <font>
      <sz val="8"/>
      <color theme="1"/>
      <name val="Consolas"/>
      <family val="3"/>
      <charset val="204"/>
    </font>
    <font>
      <sz val="8"/>
      <color rgb="FFFF0000"/>
      <name val="Consolas"/>
      <family val="3"/>
      <charset val="204"/>
    </font>
    <font>
      <b/>
      <vertAlign val="superscript"/>
      <sz val="10"/>
      <color rgb="FFFF0000"/>
      <name val="Consolas"/>
      <family val="3"/>
      <charset val="204"/>
    </font>
  </fonts>
  <fills count="85">
    <fill>
      <patternFill patternType="none"/>
    </fill>
    <fill>
      <patternFill patternType="gray125"/>
    </fill>
    <fill>
      <patternFill patternType="solid">
        <fgColor theme="0"/>
        <bgColor indexed="64"/>
      </patternFill>
    </fill>
    <fill>
      <patternFill patternType="solid">
        <fgColor theme="5" tint="-0.249977111117893"/>
        <bgColor indexed="64"/>
      </patternFill>
    </fill>
    <fill>
      <patternFill patternType="solid">
        <fgColor theme="8" tint="-0.249977111117893"/>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
      <patternFill patternType="solid">
        <fgColor rgb="FFFFFF00"/>
        <bgColor indexed="47"/>
      </patternFill>
    </fill>
    <fill>
      <patternFill patternType="solid">
        <fgColor rgb="FFE4ECF4"/>
        <bgColor indexed="64"/>
      </patternFill>
    </fill>
    <fill>
      <patternFill patternType="solid">
        <fgColor rgb="FFD0E0E3"/>
        <bgColor indexed="64"/>
      </patternFill>
    </fill>
    <fill>
      <patternFill patternType="solid">
        <fgColor rgb="FFEBF6F9"/>
        <bgColor indexed="64"/>
      </patternFill>
    </fill>
    <fill>
      <patternFill patternType="solid">
        <fgColor rgb="FFFFF2CC"/>
        <bgColor indexed="64"/>
      </patternFill>
    </fill>
    <fill>
      <patternFill patternType="solid">
        <fgColor rgb="FFFFF2C9"/>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rgb="FFFF0000"/>
        <bgColor indexed="64"/>
      </patternFill>
    </fill>
    <fill>
      <patternFill patternType="solid">
        <fgColor rgb="FFB8CCE4"/>
        <bgColor indexed="64"/>
      </patternFill>
    </fill>
  </fills>
  <borders count="1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rgb="FF3F3F3F"/>
      </left>
      <right style="thin">
        <color rgb="FF3F3F3F"/>
      </right>
      <top style="thin">
        <color rgb="FF3F3F3F"/>
      </top>
      <bottom style="thin">
        <color rgb="FF3F3F3F"/>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dotted">
        <color auto="1"/>
      </left>
      <right/>
      <top style="dotted">
        <color auto="1"/>
      </top>
      <bottom/>
      <diagonal/>
    </border>
    <border>
      <left/>
      <right/>
      <top style="dotted">
        <color auto="1"/>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0" tint="-0.24994659260841701"/>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diagonal/>
    </border>
    <border>
      <left/>
      <right style="thin">
        <color theme="0" tint="-0.24994659260841701"/>
      </right>
      <top style="thin">
        <color theme="0" tint="-0.24994659260841701"/>
      </top>
      <bottom style="thin">
        <color theme="0" tint="-0.24994659260841701"/>
      </bottom>
      <diagonal/>
    </border>
    <border>
      <left style="thin">
        <color theme="1" tint="0.499984740745262"/>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int="-0.24994659260841701"/>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bottom style="thin">
        <color theme="1" tint="0.499984740745262"/>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style="thin">
        <color theme="0" tint="-0.24994659260841701"/>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1" tint="0.499984740745262"/>
      </right>
      <top style="thin">
        <color theme="1" tint="0.499984740745262"/>
      </top>
      <bottom/>
      <diagonal/>
    </border>
    <border>
      <left/>
      <right style="thin">
        <color theme="1" tint="0.499984740745262"/>
      </right>
      <top/>
      <bottom/>
      <diagonal/>
    </border>
    <border>
      <left style="thin">
        <color theme="1" tint="0.499984740745262"/>
      </left>
      <right/>
      <top style="thin">
        <color theme="1" tint="0.499984740745262"/>
      </top>
      <bottom/>
      <diagonal/>
    </border>
    <border>
      <left/>
      <right/>
      <top/>
      <bottom style="thin">
        <color theme="0"/>
      </bottom>
      <diagonal/>
    </border>
    <border>
      <left style="double">
        <color theme="4" tint="-0.24994659260841701"/>
      </left>
      <right/>
      <top style="double">
        <color theme="4" tint="-0.24994659260841701"/>
      </top>
      <bottom style="dashed">
        <color theme="4" tint="-0.24994659260841701"/>
      </bottom>
      <diagonal/>
    </border>
    <border>
      <left/>
      <right style="double">
        <color theme="4" tint="-0.24994659260841701"/>
      </right>
      <top style="double">
        <color theme="4" tint="-0.24994659260841701"/>
      </top>
      <bottom style="dashed">
        <color theme="4" tint="-0.24994659260841701"/>
      </bottom>
      <diagonal/>
    </border>
    <border>
      <left style="double">
        <color theme="4" tint="-0.24994659260841701"/>
      </left>
      <right/>
      <top style="dashed">
        <color theme="4" tint="-0.24994659260841701"/>
      </top>
      <bottom style="double">
        <color theme="4" tint="-0.24994659260841701"/>
      </bottom>
      <diagonal/>
    </border>
    <border>
      <left/>
      <right style="double">
        <color theme="4" tint="-0.24994659260841701"/>
      </right>
      <top style="dashed">
        <color theme="4" tint="-0.24994659260841701"/>
      </top>
      <bottom style="double">
        <color theme="4" tint="-0.24994659260841701"/>
      </bottom>
      <diagonal/>
    </border>
    <border>
      <left style="double">
        <color theme="8" tint="-0.24994659260841701"/>
      </left>
      <right/>
      <top style="double">
        <color theme="8" tint="-0.24994659260841701"/>
      </top>
      <bottom style="dashed">
        <color theme="8" tint="-0.24994659260841701"/>
      </bottom>
      <diagonal/>
    </border>
    <border>
      <left/>
      <right style="double">
        <color theme="8" tint="-0.24994659260841701"/>
      </right>
      <top style="double">
        <color theme="8" tint="-0.24994659260841701"/>
      </top>
      <bottom style="dashed">
        <color theme="8" tint="-0.24994659260841701"/>
      </bottom>
      <diagonal/>
    </border>
    <border>
      <left style="double">
        <color theme="8" tint="-0.24994659260841701"/>
      </left>
      <right/>
      <top/>
      <bottom style="double">
        <color theme="8" tint="-0.24994659260841701"/>
      </bottom>
      <diagonal/>
    </border>
    <border>
      <left/>
      <right style="double">
        <color theme="8" tint="-0.24994659260841701"/>
      </right>
      <top/>
      <bottom style="double">
        <color theme="8" tint="-0.24994659260841701"/>
      </bottom>
      <diagonal/>
    </border>
    <border>
      <left/>
      <right style="double">
        <color theme="0" tint="-0.499984740745262"/>
      </right>
      <top style="dashed">
        <color theme="0" tint="-0.499984740745262"/>
      </top>
      <bottom style="double">
        <color theme="0" tint="-0.499984740745262"/>
      </bottom>
      <diagonal/>
    </border>
    <border>
      <left/>
      <right style="double">
        <color theme="0" tint="-0.499984740745262"/>
      </right>
      <top style="double">
        <color theme="0" tint="-0.499984740745262"/>
      </top>
      <bottom style="dashed">
        <color theme="0" tint="-0.499984740745262"/>
      </bottom>
      <diagonal/>
    </border>
    <border>
      <left style="double">
        <color theme="0"/>
      </left>
      <right/>
      <top style="double">
        <color theme="0"/>
      </top>
      <bottom style="double">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tint="-0.24994659260841701"/>
      </right>
      <top/>
      <bottom/>
      <diagonal/>
    </border>
    <border>
      <left/>
      <right/>
      <top style="double">
        <color theme="0"/>
      </top>
      <bottom style="double">
        <color theme="0"/>
      </bottom>
      <diagonal/>
    </border>
    <border>
      <left style="double">
        <color theme="1" tint="0.499984740745262"/>
      </left>
      <right/>
      <top style="double">
        <color theme="1" tint="0.499984740745262"/>
      </top>
      <bottom/>
      <diagonal/>
    </border>
    <border>
      <left/>
      <right/>
      <top style="double">
        <color theme="1" tint="0.499984740745262"/>
      </top>
      <bottom/>
      <diagonal/>
    </border>
    <border>
      <left/>
      <right style="double">
        <color theme="1" tint="0.499984740745262"/>
      </right>
      <top style="double">
        <color theme="1" tint="0.499984740745262"/>
      </top>
      <bottom/>
      <diagonal/>
    </border>
    <border>
      <left style="double">
        <color theme="1" tint="0.499984740745262"/>
      </left>
      <right/>
      <top/>
      <bottom style="double">
        <color theme="1" tint="0.499984740745262"/>
      </bottom>
      <diagonal/>
    </border>
    <border>
      <left/>
      <right/>
      <top/>
      <bottom style="double">
        <color theme="1" tint="0.499984740745262"/>
      </bottom>
      <diagonal/>
    </border>
    <border>
      <left/>
      <right style="double">
        <color theme="1" tint="0.499984740745262"/>
      </right>
      <top/>
      <bottom style="double">
        <color theme="1" tint="0.499984740745262"/>
      </bottom>
      <diagonal/>
    </border>
    <border>
      <left style="double">
        <color theme="1" tint="0.499984740745262"/>
      </left>
      <right/>
      <top style="double">
        <color theme="1" tint="0.499984740745262"/>
      </top>
      <bottom style="double">
        <color theme="1" tint="0.499984740745262"/>
      </bottom>
      <diagonal/>
    </border>
    <border>
      <left/>
      <right/>
      <top style="double">
        <color theme="1" tint="0.499984740745262"/>
      </top>
      <bottom style="double">
        <color theme="1" tint="0.499984740745262"/>
      </bottom>
      <diagonal/>
    </border>
    <border>
      <left/>
      <right/>
      <top style="dashed">
        <color theme="0" tint="-0.499984740745262"/>
      </top>
      <bottom style="double">
        <color theme="0" tint="-0.499984740745262"/>
      </bottom>
      <diagonal/>
    </border>
    <border>
      <left/>
      <right/>
      <top style="double">
        <color theme="0" tint="-0.499984740745262"/>
      </top>
      <bottom style="dashed">
        <color theme="0" tint="-0.499984740745262"/>
      </bottom>
      <diagonal/>
    </border>
    <border>
      <left style="dashed">
        <color theme="0" tint="-0.499984740745262"/>
      </left>
      <right style="dashed">
        <color theme="0" tint="-0.499984740745262"/>
      </right>
      <top style="dashed">
        <color theme="0" tint="-0.499984740745262"/>
      </top>
      <bottom style="dashed">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dashed">
        <color theme="0" tint="-0.499984740745262"/>
      </left>
      <right/>
      <top style="dashed">
        <color theme="0" tint="-0.499984740745262"/>
      </top>
      <bottom style="dashed">
        <color theme="0" tint="-0.499984740745262"/>
      </bottom>
      <diagonal/>
    </border>
    <border>
      <left/>
      <right style="dashed">
        <color theme="0" tint="-0.499984740745262"/>
      </right>
      <top style="dashed">
        <color theme="0" tint="-0.499984740745262"/>
      </top>
      <bottom style="dashed">
        <color theme="0" tint="-0.499984740745262"/>
      </bottom>
      <diagonal/>
    </border>
    <border>
      <left/>
      <right style="thin">
        <color theme="0" tint="-0.24994659260841701"/>
      </right>
      <top style="thin">
        <color theme="0" tint="-0.24994659260841701"/>
      </top>
      <bottom/>
      <diagonal/>
    </border>
    <border>
      <left style="dashed">
        <color theme="0" tint="-0.499984740745262"/>
      </left>
      <right style="dashed">
        <color theme="0" tint="-0.499984740745262"/>
      </right>
      <top style="dashed">
        <color theme="0" tint="-0.499984740745262"/>
      </top>
      <bottom/>
      <diagonal/>
    </border>
    <border>
      <left style="dashed">
        <color theme="1" tint="0.499984740745262"/>
      </left>
      <right style="dashed">
        <color theme="1" tint="0.499984740745262"/>
      </right>
      <top style="dashed">
        <color theme="1" tint="0.499984740745262"/>
      </top>
      <bottom style="dashed">
        <color theme="1" tint="0.499984740745262"/>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dashed">
        <color theme="1" tint="0.499984740745262"/>
      </left>
      <right/>
      <top style="dashed">
        <color theme="1" tint="0.499984740745262"/>
      </top>
      <bottom style="dashed">
        <color theme="1" tint="0.499984740745262"/>
      </bottom>
      <diagonal/>
    </border>
    <border>
      <left/>
      <right style="dashed">
        <color theme="1" tint="0.499984740745262"/>
      </right>
      <top style="dashed">
        <color theme="1" tint="0.499984740745262"/>
      </top>
      <bottom style="dashed">
        <color theme="1" tint="0.499984740745262"/>
      </bottom>
      <diagonal/>
    </border>
    <border>
      <left style="dashed">
        <color theme="1" tint="0.499984740745262"/>
      </left>
      <right style="dashed">
        <color theme="1" tint="0.499984740745262"/>
      </right>
      <top style="dashed">
        <color theme="1" tint="0.499984740745262"/>
      </top>
      <bottom/>
      <diagonal/>
    </border>
    <border>
      <left style="dashed">
        <color theme="1" tint="0.499984740745262"/>
      </left>
      <right style="dashed">
        <color theme="1" tint="0.499984740745262"/>
      </right>
      <top/>
      <bottom style="dashed">
        <color theme="1" tint="0.499984740745262"/>
      </bottom>
      <diagonal/>
    </border>
    <border>
      <left style="dashed">
        <color theme="1" tint="0.499984740745262"/>
      </left>
      <right/>
      <top style="dashed">
        <color theme="1" tint="0.499984740745262"/>
      </top>
      <bottom/>
      <diagonal/>
    </border>
    <border>
      <left/>
      <right style="dashed">
        <color theme="1" tint="0.499984740745262"/>
      </right>
      <top style="dashed">
        <color theme="1" tint="0.499984740745262"/>
      </top>
      <bottom/>
      <diagonal/>
    </border>
    <border>
      <left style="dashed">
        <color theme="1" tint="0.499984740745262"/>
      </left>
      <right/>
      <top/>
      <bottom/>
      <diagonal/>
    </border>
    <border>
      <left/>
      <right style="dashed">
        <color theme="1" tint="0.499984740745262"/>
      </right>
      <top/>
      <bottom/>
      <diagonal/>
    </border>
    <border>
      <left style="dashed">
        <color theme="1" tint="0.499984740745262"/>
      </left>
      <right/>
      <top/>
      <bottom style="dashed">
        <color theme="1" tint="0.499984740745262"/>
      </bottom>
      <diagonal/>
    </border>
    <border>
      <left/>
      <right style="dashed">
        <color theme="1" tint="0.499984740745262"/>
      </right>
      <top/>
      <bottom style="dashed">
        <color theme="1" tint="0.499984740745262"/>
      </bottom>
      <diagonal/>
    </border>
    <border>
      <left style="dashed">
        <color theme="1" tint="0.499984740745262"/>
      </left>
      <right style="dashed">
        <color theme="1" tint="0.499984740745262"/>
      </right>
      <top/>
      <bottom/>
      <diagonal/>
    </border>
    <border>
      <left style="dashed">
        <color theme="0" tint="-0.499984740745262"/>
      </left>
      <right style="dashed">
        <color theme="0" tint="-0.499984740745262"/>
      </right>
      <top/>
      <bottom style="dashed">
        <color theme="0" tint="-0.499984740745262"/>
      </bottom>
      <diagonal/>
    </border>
    <border>
      <left style="thick">
        <color rgb="FF8C4799"/>
      </left>
      <right/>
      <top style="thick">
        <color rgb="FF8C4799"/>
      </top>
      <bottom style="thick">
        <color rgb="FF8C4799"/>
      </bottom>
      <diagonal/>
    </border>
    <border>
      <left/>
      <right/>
      <top style="thick">
        <color rgb="FF8C4799"/>
      </top>
      <bottom style="thick">
        <color rgb="FF8C4799"/>
      </bottom>
      <diagonal/>
    </border>
    <border>
      <left/>
      <right style="thick">
        <color rgb="FF8C4799"/>
      </right>
      <top style="thick">
        <color rgb="FF8C4799"/>
      </top>
      <bottom style="thick">
        <color rgb="FF8C4799"/>
      </bottom>
      <diagonal/>
    </border>
    <border>
      <left/>
      <right/>
      <top style="thin">
        <color theme="0"/>
      </top>
      <bottom style="thin">
        <color theme="0"/>
      </bottom>
      <diagonal/>
    </border>
    <border>
      <left/>
      <right/>
      <top style="thin">
        <color theme="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3231">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4"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10" fillId="0" borderId="0"/>
    <xf numFmtId="168" fontId="14" fillId="5" borderId="5"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15" fillId="0" borderId="0"/>
    <xf numFmtId="0" fontId="15" fillId="0" borderId="0"/>
    <xf numFmtId="0" fontId="15" fillId="0" borderId="0"/>
    <xf numFmtId="0" fontId="15" fillId="0" borderId="0"/>
    <xf numFmtId="0" fontId="16" fillId="0" borderId="0"/>
    <xf numFmtId="0" fontId="16" fillId="0" borderId="0"/>
    <xf numFmtId="0" fontId="15" fillId="0" borderId="0"/>
    <xf numFmtId="0" fontId="4" fillId="0" borderId="0"/>
    <xf numFmtId="0" fontId="16" fillId="0" borderId="0"/>
    <xf numFmtId="0" fontId="15" fillId="0" borderId="0"/>
    <xf numFmtId="0" fontId="16" fillId="0" borderId="0"/>
    <xf numFmtId="0" fontId="17" fillId="0" borderId="0"/>
    <xf numFmtId="49" fontId="14" fillId="5" borderId="1" applyBorder="0">
      <alignment horizontal="center" wrapText="1"/>
    </xf>
    <xf numFmtId="0" fontId="18" fillId="5" borderId="1" applyBorder="0">
      <alignment horizontal="left" wrapText="1"/>
    </xf>
    <xf numFmtId="0" fontId="14" fillId="5" borderId="2" applyBorder="0">
      <alignment horizontal="center" textRotation="90" wrapText="1"/>
    </xf>
    <xf numFmtId="0" fontId="15" fillId="0" borderId="0"/>
    <xf numFmtId="0" fontId="16" fillId="0" borderId="0"/>
    <xf numFmtId="0" fontId="16" fillId="0" borderId="0"/>
    <xf numFmtId="0" fontId="16" fillId="0" borderId="0"/>
    <xf numFmtId="0" fontId="16" fillId="0" borderId="0"/>
    <xf numFmtId="0" fontId="15" fillId="0" borderId="0"/>
    <xf numFmtId="0" fontId="15" fillId="0" borderId="0"/>
    <xf numFmtId="0" fontId="15" fillId="0" borderId="0"/>
    <xf numFmtId="0" fontId="15" fillId="0" borderId="0"/>
    <xf numFmtId="0" fontId="4"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5" fillId="0" borderId="0"/>
    <xf numFmtId="0" fontId="16" fillId="0" borderId="0"/>
    <xf numFmtId="0" fontId="16" fillId="0" borderId="0"/>
    <xf numFmtId="0" fontId="16" fillId="0" borderId="0"/>
    <xf numFmtId="0" fontId="16" fillId="0" borderId="0"/>
    <xf numFmtId="0" fontId="15" fillId="0" borderId="0"/>
    <xf numFmtId="0" fontId="16" fillId="0" borderId="0"/>
    <xf numFmtId="0" fontId="16" fillId="0" borderId="0"/>
    <xf numFmtId="0" fontId="15" fillId="0" borderId="0"/>
    <xf numFmtId="0" fontId="15" fillId="0" borderId="0"/>
    <xf numFmtId="0" fontId="15" fillId="0" borderId="0"/>
    <xf numFmtId="0" fontId="15" fillId="0" borderId="0"/>
    <xf numFmtId="0" fontId="19" fillId="0" borderId="0">
      <alignment vertical="center"/>
    </xf>
    <xf numFmtId="0" fontId="4" fillId="0" borderId="0"/>
    <xf numFmtId="0" fontId="16" fillId="0" borderId="0"/>
    <xf numFmtId="0" fontId="15" fillId="0" borderId="0"/>
    <xf numFmtId="0" fontId="16" fillId="0" borderId="0"/>
    <xf numFmtId="0" fontId="15" fillId="0" borderId="0"/>
    <xf numFmtId="0" fontId="16" fillId="0" borderId="0"/>
    <xf numFmtId="0" fontId="16" fillId="0" borderId="0"/>
    <xf numFmtId="0" fontId="4" fillId="0" borderId="0"/>
    <xf numFmtId="0" fontId="15" fillId="0" borderId="0"/>
    <xf numFmtId="0" fontId="15"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6" fillId="0" borderId="0"/>
    <xf numFmtId="0" fontId="15" fillId="0" borderId="0"/>
    <xf numFmtId="0" fontId="15" fillId="0" borderId="0"/>
    <xf numFmtId="0" fontId="15" fillId="0" borderId="0"/>
    <xf numFmtId="0" fontId="15" fillId="0" borderId="0"/>
    <xf numFmtId="0" fontId="4" fillId="0" borderId="0"/>
    <xf numFmtId="0" fontId="17" fillId="0" borderId="0"/>
    <xf numFmtId="0" fontId="15" fillId="0" borderId="0"/>
    <xf numFmtId="0" fontId="15" fillId="0" borderId="0"/>
    <xf numFmtId="0" fontId="15" fillId="0" borderId="0"/>
    <xf numFmtId="0" fontId="15" fillId="0" borderId="0"/>
    <xf numFmtId="0" fontId="16" fillId="0" borderId="0"/>
    <xf numFmtId="0" fontId="15" fillId="0" borderId="0"/>
    <xf numFmtId="0" fontId="16" fillId="0" borderId="0"/>
    <xf numFmtId="0" fontId="15" fillId="0" borderId="0"/>
    <xf numFmtId="0" fontId="16" fillId="0" borderId="0"/>
    <xf numFmtId="0" fontId="16" fillId="0" borderId="0"/>
    <xf numFmtId="0" fontId="15" fillId="0" borderId="0"/>
    <xf numFmtId="0" fontId="16" fillId="0" borderId="0"/>
    <xf numFmtId="0" fontId="16" fillId="0" borderId="0"/>
    <xf numFmtId="0" fontId="16" fillId="0" borderId="0"/>
    <xf numFmtId="0" fontId="4" fillId="0" borderId="0"/>
    <xf numFmtId="0" fontId="15" fillId="0" borderId="0"/>
    <xf numFmtId="0" fontId="16" fillId="0" borderId="0"/>
    <xf numFmtId="0" fontId="4" fillId="0" borderId="0"/>
    <xf numFmtId="0" fontId="15" fillId="0" borderId="0"/>
    <xf numFmtId="0" fontId="16" fillId="0" borderId="0"/>
    <xf numFmtId="0" fontId="4" fillId="0" borderId="0"/>
    <xf numFmtId="0" fontId="4" fillId="0" borderId="0"/>
    <xf numFmtId="0" fontId="2" fillId="0" borderId="0"/>
    <xf numFmtId="49" fontId="20" fillId="0" borderId="0" applyFill="0" applyProtection="0">
      <alignment horizontal="centerContinuous" wrapText="1"/>
    </xf>
    <xf numFmtId="0" fontId="21" fillId="6" borderId="6">
      <alignment horizontal="center"/>
    </xf>
    <xf numFmtId="169" fontId="22" fillId="7" borderId="1">
      <alignment horizontal="center"/>
    </xf>
    <xf numFmtId="1" fontId="3" fillId="0" borderId="7" applyFill="0" applyProtection="0">
      <alignment horizontal="center" vertical="center"/>
    </xf>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49" fontId="3" fillId="0" borderId="8" applyFill="0" applyProtection="0">
      <alignment horizontal="justify" vertical="center" wrapText="1"/>
    </xf>
    <xf numFmtId="49" fontId="23" fillId="0" borderId="8" applyFill="0" applyProtection="0">
      <alignment horizontal="center" vertical="center" wrapText="1"/>
    </xf>
    <xf numFmtId="2" fontId="3" fillId="0" borderId="9" applyFill="0" applyProtection="0">
      <alignment horizontal="center" vertical="center"/>
    </xf>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4" fillId="22"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4" fillId="27" borderId="0" applyNumberFormat="0" applyBorder="0" applyAlignment="0" applyProtection="0"/>
    <xf numFmtId="0" fontId="24" fillId="22"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4" fillId="27" borderId="0" applyNumberFormat="0" applyBorder="0" applyAlignment="0" applyProtection="0"/>
    <xf numFmtId="0" fontId="24" fillId="30" borderId="0" applyNumberFormat="0" applyBorder="0" applyAlignment="0" applyProtection="0"/>
    <xf numFmtId="0" fontId="2" fillId="31" borderId="0" applyNumberFormat="0" applyBorder="0" applyAlignment="0" applyProtection="0"/>
    <xf numFmtId="0" fontId="2" fillId="23" borderId="0" applyNumberFormat="0" applyBorder="0" applyAlignment="0" applyProtection="0"/>
    <xf numFmtId="0" fontId="24" fillId="24" borderId="0" applyNumberFormat="0" applyBorder="0" applyAlignment="0" applyProtection="0"/>
    <xf numFmtId="0" fontId="24" fillId="32" borderId="0" applyNumberFormat="0" applyBorder="0" applyAlignment="0" applyProtection="0"/>
    <xf numFmtId="0" fontId="2" fillId="26" borderId="0" applyNumberFormat="0" applyBorder="0" applyAlignment="0" applyProtection="0"/>
    <xf numFmtId="0" fontId="2" fillId="33" borderId="0" applyNumberFormat="0" applyBorder="0" applyAlignment="0" applyProtection="0"/>
    <xf numFmtId="0" fontId="24" fillId="33" borderId="0" applyNumberFormat="0" applyBorder="0" applyAlignment="0" applyProtection="0"/>
    <xf numFmtId="172" fontId="25" fillId="34" borderId="0">
      <alignment horizontal="center" vertical="center"/>
    </xf>
    <xf numFmtId="165" fontId="26" fillId="0" borderId="10" applyFont="0" applyBorder="0">
      <alignment horizontal="right" vertical="center"/>
    </xf>
    <xf numFmtId="0" fontId="27"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22" fillId="35" borderId="1">
      <alignment vertical="center"/>
    </xf>
    <xf numFmtId="173" fontId="26" fillId="0" borderId="0" applyFont="0" applyBorder="0" applyProtection="0">
      <alignment vertical="center"/>
    </xf>
    <xf numFmtId="172" fontId="4" fillId="0" borderId="0" applyNumberFormat="0" applyFont="0" applyAlignment="0">
      <alignment horizontal="center" vertical="center"/>
    </xf>
    <xf numFmtId="39" fontId="28" fillId="5" borderId="0" applyNumberFormat="0" applyBorder="0">
      <alignment vertical="center"/>
    </xf>
    <xf numFmtId="0" fontId="29" fillId="36" borderId="0" applyNumberFormat="0" applyBorder="0" applyAlignment="0" applyProtection="0"/>
    <xf numFmtId="0" fontId="22" fillId="0" borderId="0">
      <alignment horizontal="left"/>
    </xf>
    <xf numFmtId="169" fontId="30" fillId="37" borderId="1">
      <alignment vertical="center"/>
    </xf>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169" fontId="30" fillId="38" borderId="1">
      <alignment vertical="center"/>
    </xf>
    <xf numFmtId="174" fontId="4" fillId="0" borderId="0"/>
    <xf numFmtId="174" fontId="4" fillId="0" borderId="0"/>
    <xf numFmtId="165" fontId="22" fillId="39" borderId="6">
      <alignment vertical="center"/>
    </xf>
    <xf numFmtId="0" fontId="32" fillId="28" borderId="11"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16" fillId="0" borderId="0" applyFont="0" applyFill="0" applyBorder="0" applyAlignment="0" applyProtection="0"/>
    <xf numFmtId="178" fontId="4" fillId="0" borderId="0">
      <alignment horizontal="center"/>
    </xf>
    <xf numFmtId="0" fontId="33" fillId="0" borderId="12"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4" fillId="40" borderId="0" applyNumberFormat="0" applyBorder="0" applyAlignment="0" applyProtection="0"/>
    <xf numFmtId="0" fontId="34" fillId="41" borderId="0" applyNumberFormat="0" applyBorder="0" applyAlignment="0" applyProtection="0"/>
    <xf numFmtId="0" fontId="34" fillId="42" borderId="0" applyNumberFormat="0" applyBorder="0" applyAlignment="0" applyProtection="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36" fillId="43" borderId="0">
      <alignment horizontal="centerContinuous" vertical="center"/>
    </xf>
    <xf numFmtId="165" fontId="22" fillId="7" borderId="1" applyBorder="0">
      <alignment horizontal="center" vertical="center"/>
    </xf>
    <xf numFmtId="0" fontId="37" fillId="29" borderId="0" applyNumberFormat="0" applyBorder="0" applyAlignment="0" applyProtection="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33" fillId="44" borderId="12" applyNumberFormat="0" applyProtection="0">
      <alignment vertical="top"/>
    </xf>
    <xf numFmtId="0" fontId="38" fillId="0" borderId="13" applyNumberFormat="0" applyFill="0" applyAlignment="0" applyProtection="0"/>
    <xf numFmtId="0" fontId="39" fillId="0" borderId="14" applyNumberFormat="0" applyFill="0" applyAlignment="0" applyProtection="0"/>
    <xf numFmtId="0" fontId="40" fillId="0" borderId="15" applyNumberFormat="0" applyFill="0" applyAlignment="0" applyProtection="0"/>
    <xf numFmtId="0" fontId="40"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41" fillId="45" borderId="3">
      <alignment horizontal="left"/>
      <protection locked="0"/>
    </xf>
    <xf numFmtId="2" fontId="41" fillId="45" borderId="3">
      <alignment horizontal="left"/>
      <protection locked="0"/>
    </xf>
    <xf numFmtId="2" fontId="41" fillId="45" borderId="3">
      <alignment horizontal="left"/>
      <protection locked="0"/>
    </xf>
    <xf numFmtId="2" fontId="41" fillId="45" borderId="3">
      <alignment horizontal="left"/>
      <protection locked="0"/>
    </xf>
    <xf numFmtId="2" fontId="41" fillId="45" borderId="3">
      <alignment horizontal="left"/>
      <protection locked="0"/>
    </xf>
    <xf numFmtId="2" fontId="41" fillId="45" borderId="3">
      <alignment horizontal="left"/>
      <protection locked="0"/>
    </xf>
    <xf numFmtId="2" fontId="41" fillId="45" borderId="3">
      <alignment horizontal="left"/>
      <protection locked="0"/>
    </xf>
    <xf numFmtId="2" fontId="41" fillId="45" borderId="3">
      <alignment horizontal="left"/>
      <protection locked="0"/>
    </xf>
    <xf numFmtId="2" fontId="41" fillId="45" borderId="3">
      <alignment horizontal="left"/>
      <protection locked="0"/>
    </xf>
    <xf numFmtId="2" fontId="41" fillId="45" borderId="3">
      <alignment horizontal="left"/>
      <protection locked="0"/>
    </xf>
    <xf numFmtId="0" fontId="42" fillId="46" borderId="0"/>
    <xf numFmtId="0" fontId="42" fillId="46" borderId="0"/>
    <xf numFmtId="0" fontId="42" fillId="46" borderId="0"/>
    <xf numFmtId="0" fontId="42" fillId="46" borderId="0"/>
    <xf numFmtId="0" fontId="42" fillId="46" borderId="0"/>
    <xf numFmtId="0" fontId="42" fillId="46" borderId="0"/>
    <xf numFmtId="0" fontId="42" fillId="46" borderId="0"/>
    <xf numFmtId="0" fontId="42" fillId="46" borderId="0"/>
    <xf numFmtId="0" fontId="42" fillId="46" borderId="0"/>
    <xf numFmtId="0" fontId="42" fillId="46" borderId="0"/>
    <xf numFmtId="0" fontId="13" fillId="47" borderId="0"/>
    <xf numFmtId="0" fontId="13" fillId="47" borderId="0"/>
    <xf numFmtId="0" fontId="13" fillId="47" borderId="0"/>
    <xf numFmtId="0" fontId="13" fillId="47" borderId="0"/>
    <xf numFmtId="0" fontId="13" fillId="47" borderId="0"/>
    <xf numFmtId="0" fontId="13" fillId="47" borderId="0"/>
    <xf numFmtId="0" fontId="13" fillId="47" borderId="0"/>
    <xf numFmtId="0" fontId="13" fillId="47" borderId="0"/>
    <xf numFmtId="0" fontId="13" fillId="47" borderId="0"/>
    <xf numFmtId="0" fontId="13" fillId="47"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8" fillId="48" borderId="1">
      <alignment horizontal="center" vertical="center" wrapText="1"/>
      <protection locked="0"/>
    </xf>
    <xf numFmtId="2" fontId="44" fillId="0" borderId="1">
      <alignment horizontal="center" vertical="center"/>
    </xf>
    <xf numFmtId="0" fontId="45" fillId="0" borderId="0"/>
    <xf numFmtId="0" fontId="4" fillId="0" borderId="0"/>
    <xf numFmtId="0" fontId="46" fillId="33" borderId="16" applyNumberFormat="0" applyAlignment="0" applyProtection="0"/>
    <xf numFmtId="10" fontId="47" fillId="49" borderId="1" applyNumberFormat="0" applyBorder="0" applyAlignment="0" applyProtection="0"/>
    <xf numFmtId="165" fontId="22" fillId="50" borderId="1">
      <alignment vertical="center"/>
      <protection locked="0"/>
    </xf>
    <xf numFmtId="0" fontId="48" fillId="0" borderId="0">
      <alignment horizontal="center" vertical="center" wrapText="1"/>
    </xf>
    <xf numFmtId="169" fontId="4" fillId="51" borderId="1">
      <alignment vertical="center"/>
    </xf>
    <xf numFmtId="180" fontId="49" fillId="0" borderId="0" applyFont="0" applyFill="0" applyBorder="0" applyAlignment="0" applyProtection="0"/>
    <xf numFmtId="0" fontId="50" fillId="0" borderId="0">
      <alignment horizontal="center" vertical="center" wrapText="1"/>
    </xf>
    <xf numFmtId="172" fontId="51" fillId="52" borderId="17" applyBorder="0" applyAlignment="0">
      <alignment horizontal="left" indent="1"/>
    </xf>
    <xf numFmtId="0" fontId="52" fillId="0" borderId="18" applyNumberFormat="0" applyFill="0" applyAlignment="0" applyProtection="0"/>
    <xf numFmtId="0" fontId="53" fillId="53" borderId="0" applyNumberFormat="0" applyBorder="0" applyAlignment="0" applyProtection="0"/>
    <xf numFmtId="0" fontId="14" fillId="5" borderId="1" applyFont="0" applyBorder="0" applyAlignment="0">
      <alignment horizontal="center" vertical="center"/>
    </xf>
    <xf numFmtId="181" fontId="54" fillId="0" borderId="0"/>
    <xf numFmtId="0" fontId="4" fillId="0" borderId="0"/>
    <xf numFmtId="0" fontId="4" fillId="0" borderId="0"/>
    <xf numFmtId="0" fontId="4" fillId="0" borderId="0"/>
    <xf numFmtId="0" fontId="15" fillId="0" borderId="0"/>
    <xf numFmtId="0" fontId="15" fillId="0" borderId="0"/>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55" fillId="0" borderId="0">
      <alignment horizontal="left"/>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183" fontId="3" fillId="0" borderId="0" applyFont="0" applyFill="0" applyBorder="0" applyAlignment="0" applyProtection="0"/>
    <xf numFmtId="0" fontId="57" fillId="54" borderId="19" applyNumberFormat="0" applyAlignment="0" applyProtection="0"/>
    <xf numFmtId="0" fontId="58" fillId="5" borderId="0">
      <alignment vertical="center"/>
    </xf>
    <xf numFmtId="39" fontId="28" fillId="5"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55" fillId="0" borderId="0"/>
    <xf numFmtId="0" fontId="4" fillId="0" borderId="0"/>
    <xf numFmtId="169" fontId="59" fillId="51"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60" fillId="56" borderId="1">
      <alignment vertical="top"/>
    </xf>
    <xf numFmtId="0" fontId="61" fillId="57" borderId="0">
      <alignment horizontal="center" vertical="center"/>
    </xf>
    <xf numFmtId="0" fontId="61" fillId="57" borderId="0">
      <alignment horizontal="right" vertical="top"/>
    </xf>
    <xf numFmtId="0" fontId="62" fillId="0" borderId="0" applyNumberFormat="0" applyFill="0" applyBorder="0" applyAlignment="0" applyProtection="0"/>
    <xf numFmtId="187" fontId="4" fillId="34" borderId="1">
      <alignment vertical="center"/>
    </xf>
    <xf numFmtId="188" fontId="63" fillId="0" borderId="1">
      <alignment horizontal="left" vertical="center"/>
      <protection locked="0"/>
    </xf>
    <xf numFmtId="0" fontId="4" fillId="58" borderId="0"/>
    <xf numFmtId="0" fontId="15" fillId="0" borderId="0"/>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0" fontId="64" fillId="0" borderId="0"/>
    <xf numFmtId="3" fontId="35"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55" fillId="0" borderId="0">
      <alignment horizontal="left"/>
    </xf>
    <xf numFmtId="191" fontId="4" fillId="5" borderId="0" applyFill="0"/>
    <xf numFmtId="0" fontId="65" fillId="0" borderId="0" applyNumberFormat="0" applyFill="0" applyBorder="0" applyAlignment="0" applyProtection="0">
      <alignment horizontal="center"/>
    </xf>
    <xf numFmtId="169" fontId="21" fillId="6" borderId="6">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66" fillId="0" borderId="21"/>
    <xf numFmtId="0" fontId="67" fillId="0" borderId="0" applyNumberFormat="0" applyFill="0" applyBorder="0" applyAlignment="0" applyProtection="0"/>
    <xf numFmtId="0" fontId="68" fillId="59" borderId="22">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68" fillId="50" borderId="1">
      <alignment horizontal="right" wrapText="1"/>
      <protection locked="0"/>
    </xf>
    <xf numFmtId="169" fontId="4" fillId="50" borderId="1" applyNumberFormat="0" applyFill="0" applyBorder="0" applyProtection="0">
      <alignment vertical="center"/>
      <protection locked="0"/>
    </xf>
    <xf numFmtId="169" fontId="4" fillId="50" borderId="1" applyNumberFormat="0" applyFill="0" applyBorder="0" applyProtection="0">
      <alignment vertical="center"/>
      <protection locked="0"/>
    </xf>
    <xf numFmtId="169" fontId="4" fillId="50" borderId="1" applyNumberFormat="0" applyFill="0" applyBorder="0" applyProtection="0">
      <alignment vertical="center"/>
      <protection locked="0"/>
    </xf>
    <xf numFmtId="169" fontId="4" fillId="50" borderId="1" applyNumberFormat="0" applyFill="0" applyBorder="0" applyProtection="0">
      <alignment vertical="center"/>
      <protection locked="0"/>
    </xf>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46" fillId="13" borderId="16" applyNumberFormat="0" applyAlignment="0" applyProtection="0"/>
    <xf numFmtId="0" fontId="46" fillId="13" borderId="16" applyNumberFormat="0" applyAlignment="0" applyProtection="0"/>
    <xf numFmtId="0" fontId="46" fillId="13" borderId="16" applyNumberFormat="0" applyAlignment="0" applyProtection="0"/>
    <xf numFmtId="0" fontId="46" fillId="13" borderId="16" applyNumberFormat="0" applyAlignment="0" applyProtection="0"/>
    <xf numFmtId="0" fontId="46" fillId="13" borderId="16" applyNumberFormat="0" applyAlignment="0" applyProtection="0"/>
    <xf numFmtId="0" fontId="46" fillId="13" borderId="16" applyNumberFormat="0" applyAlignment="0" applyProtection="0"/>
    <xf numFmtId="0" fontId="46" fillId="13" borderId="16" applyNumberFormat="0" applyAlignment="0" applyProtection="0"/>
    <xf numFmtId="0" fontId="46" fillId="13" borderId="16" applyNumberFormat="0" applyAlignment="0" applyProtection="0"/>
    <xf numFmtId="0" fontId="57" fillId="64" borderId="19" applyNumberFormat="0" applyAlignment="0" applyProtection="0"/>
    <xf numFmtId="0" fontId="57" fillId="64" borderId="19" applyNumberFormat="0" applyAlignment="0" applyProtection="0"/>
    <xf numFmtId="0" fontId="57" fillId="64" borderId="19" applyNumberFormat="0" applyAlignment="0" applyProtection="0"/>
    <xf numFmtId="0" fontId="57" fillId="64" borderId="19" applyNumberFormat="0" applyAlignment="0" applyProtection="0"/>
    <xf numFmtId="0" fontId="57" fillId="64" borderId="19" applyNumberFormat="0" applyAlignment="0" applyProtection="0"/>
    <xf numFmtId="0" fontId="57" fillId="64" borderId="19" applyNumberFormat="0" applyAlignment="0" applyProtection="0"/>
    <xf numFmtId="0" fontId="57" fillId="64" borderId="19" applyNumberFormat="0" applyAlignment="0" applyProtection="0"/>
    <xf numFmtId="0" fontId="57" fillId="64" borderId="19" applyNumberFormat="0" applyAlignment="0" applyProtection="0"/>
    <xf numFmtId="0" fontId="69" fillId="64" borderId="16" applyNumberFormat="0" applyAlignment="0" applyProtection="0"/>
    <xf numFmtId="0" fontId="69" fillId="64" borderId="16" applyNumberFormat="0" applyAlignment="0" applyProtection="0"/>
    <xf numFmtId="0" fontId="69" fillId="64" borderId="16" applyNumberFormat="0" applyAlignment="0" applyProtection="0"/>
    <xf numFmtId="0" fontId="69" fillId="64" borderId="16" applyNumberFormat="0" applyAlignment="0" applyProtection="0"/>
    <xf numFmtId="0" fontId="69" fillId="64" borderId="16" applyNumberFormat="0" applyAlignment="0" applyProtection="0"/>
    <xf numFmtId="0" fontId="69" fillId="64" borderId="16" applyNumberFormat="0" applyAlignment="0" applyProtection="0"/>
    <xf numFmtId="0" fontId="69" fillId="64" borderId="16" applyNumberFormat="0" applyAlignment="0" applyProtection="0"/>
    <xf numFmtId="0" fontId="69" fillId="64" borderId="16"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28" fillId="5" borderId="0" applyNumberFormat="0" applyFont="0" applyFill="0" applyBorder="0" applyAlignment="0" applyProtection="0">
      <alignment vertical="center"/>
    </xf>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3" fillId="0" borderId="0">
      <alignment horizontal="left"/>
    </xf>
    <xf numFmtId="0" fontId="74" fillId="5" borderId="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2" fillId="65" borderId="11" applyNumberFormat="0" applyAlignment="0" applyProtection="0"/>
    <xf numFmtId="0" fontId="32" fillId="65" borderId="11" applyNumberFormat="0" applyAlignment="0" applyProtection="0"/>
    <xf numFmtId="0" fontId="32" fillId="65" borderId="11" applyNumberFormat="0" applyAlignment="0" applyProtection="0"/>
    <xf numFmtId="0" fontId="32" fillId="65" borderId="11" applyNumberFormat="0" applyAlignment="0" applyProtection="0"/>
    <xf numFmtId="0" fontId="32" fillId="65" borderId="11" applyNumberFormat="0" applyAlignment="0" applyProtection="0"/>
    <xf numFmtId="0" fontId="32" fillId="65" borderId="11" applyNumberFormat="0" applyAlignment="0" applyProtection="0"/>
    <xf numFmtId="0" fontId="32" fillId="65" borderId="11" applyNumberFormat="0" applyAlignment="0" applyProtection="0"/>
    <xf numFmtId="0" fontId="32" fillId="65" borderId="11" applyNumberFormat="0" applyAlignment="0" applyProtection="0"/>
    <xf numFmtId="0" fontId="75" fillId="5" borderId="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53" fillId="56" borderId="0" applyNumberFormat="0" applyBorder="0" applyAlignment="0" applyProtection="0"/>
    <xf numFmtId="0" fontId="53" fillId="56" borderId="0" applyNumberFormat="0" applyBorder="0" applyAlignment="0" applyProtection="0"/>
    <xf numFmtId="0" fontId="53" fillId="56" borderId="0" applyNumberFormat="0" applyBorder="0" applyAlignment="0" applyProtection="0"/>
    <xf numFmtId="0" fontId="53" fillId="56" borderId="0" applyNumberFormat="0" applyBorder="0" applyAlignment="0" applyProtection="0"/>
    <xf numFmtId="0" fontId="53" fillId="56" borderId="0" applyNumberFormat="0" applyBorder="0" applyAlignment="0" applyProtection="0"/>
    <xf numFmtId="0" fontId="53" fillId="56" borderId="0" applyNumberFormat="0" applyBorder="0" applyAlignment="0" applyProtection="0"/>
    <xf numFmtId="0" fontId="53" fillId="56" borderId="0" applyNumberFormat="0" applyBorder="0" applyAlignment="0" applyProtection="0"/>
    <xf numFmtId="0" fontId="53" fillId="56"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10" fillId="0" borderId="0"/>
    <xf numFmtId="0" fontId="4" fillId="0" borderId="0"/>
    <xf numFmtId="0" fontId="4" fillId="0" borderId="0"/>
    <xf numFmtId="0" fontId="4" fillId="0" borderId="0"/>
    <xf numFmtId="0" fontId="10"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1" fillId="0" borderId="0"/>
    <xf numFmtId="0" fontId="1" fillId="0" borderId="0"/>
    <xf numFmtId="0" fontId="4" fillId="0" borderId="0"/>
    <xf numFmtId="0" fontId="77"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78" fillId="9" borderId="0" applyNumberFormat="0" applyBorder="0" applyAlignment="0" applyProtection="0"/>
    <xf numFmtId="0" fontId="78" fillId="9" borderId="0" applyNumberFormat="0" applyBorder="0" applyAlignment="0" applyProtection="0"/>
    <xf numFmtId="0" fontId="78" fillId="9" borderId="0" applyNumberFormat="0" applyBorder="0" applyAlignment="0" applyProtection="0"/>
    <xf numFmtId="0" fontId="78" fillId="9" borderId="0" applyNumberFormat="0" applyBorder="0" applyAlignment="0" applyProtection="0"/>
    <xf numFmtId="0" fontId="78" fillId="9" borderId="0" applyNumberFormat="0" applyBorder="0" applyAlignment="0" applyProtection="0"/>
    <xf numFmtId="0" fontId="78" fillId="9" borderId="0" applyNumberFormat="0" applyBorder="0" applyAlignment="0" applyProtection="0"/>
    <xf numFmtId="0" fontId="78" fillId="9" borderId="0" applyNumberFormat="0" applyBorder="0" applyAlignment="0" applyProtection="0"/>
    <xf numFmtId="0" fontId="78" fillId="9" borderId="0" applyNumberFormat="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9" fontId="1" fillId="0" borderId="0" applyFont="0" applyFill="0" applyBorder="0" applyAlignment="0" applyProtection="0"/>
    <xf numFmtId="9" fontId="10"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80" fillId="38" borderId="0">
      <alignment horizontal="center" vertical="top"/>
    </xf>
    <xf numFmtId="3" fontId="81" fillId="0" borderId="0" applyFont="0" applyFill="0" applyBorder="0" applyProtection="0">
      <alignment horizontal="right" vertical="center"/>
    </xf>
    <xf numFmtId="0" fontId="16" fillId="0" borderId="0"/>
    <xf numFmtId="0" fontId="4" fillId="0" borderId="0"/>
    <xf numFmtId="0" fontId="15" fillId="0" borderId="0"/>
    <xf numFmtId="0" fontId="16" fillId="0" borderId="0"/>
    <xf numFmtId="196" fontId="82" fillId="0" borderId="0" applyFont="0" applyFill="0" applyBorder="0" applyAlignment="0" applyProtection="0"/>
    <xf numFmtId="167" fontId="22" fillId="0" borderId="0" applyFont="0" applyFill="0" applyBorder="0" applyAlignment="0" applyProtection="0"/>
    <xf numFmtId="167" fontId="3" fillId="0" borderId="0" applyFont="0" applyFill="0" applyBorder="0" applyAlignment="0" applyProtection="0"/>
    <xf numFmtId="167" fontId="10"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77"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0" fontId="83" fillId="0" borderId="0"/>
    <xf numFmtId="0" fontId="84" fillId="68" borderId="27" applyNumberFormat="0" applyAlignment="0" applyProtection="0"/>
    <xf numFmtId="0" fontId="89" fillId="0" borderId="0" applyNumberFormat="0" applyFill="0" applyBorder="0" applyAlignment="0" applyProtection="0"/>
  </cellStyleXfs>
  <cellXfs count="460">
    <xf numFmtId="0" fontId="0" fillId="0" borderId="0" xfId="0"/>
    <xf numFmtId="0" fontId="0" fillId="0" borderId="0" xfId="0"/>
    <xf numFmtId="0" fontId="0" fillId="0" borderId="0" xfId="0" applyProtection="1"/>
    <xf numFmtId="0" fontId="0" fillId="0" borderId="0" xfId="0" applyFill="1" applyProtection="1"/>
    <xf numFmtId="0" fontId="0" fillId="0" borderId="0" xfId="0" applyBorder="1" applyProtection="1"/>
    <xf numFmtId="0" fontId="0" fillId="0" borderId="0" xfId="0" applyFill="1"/>
    <xf numFmtId="0" fontId="0" fillId="0" borderId="35" xfId="0" applyBorder="1" applyProtection="1"/>
    <xf numFmtId="0" fontId="0" fillId="0" borderId="35" xfId="0" applyFill="1" applyBorder="1" applyProtection="1"/>
    <xf numFmtId="0" fontId="0" fillId="0" borderId="35" xfId="0" applyBorder="1"/>
    <xf numFmtId="0" fontId="0" fillId="0" borderId="43" xfId="0" applyFill="1" applyBorder="1" applyProtection="1"/>
    <xf numFmtId="0" fontId="0" fillId="0" borderId="43" xfId="0" applyBorder="1" applyProtection="1"/>
    <xf numFmtId="0" fontId="0" fillId="0" borderId="52" xfId="0" applyBorder="1" applyProtection="1"/>
    <xf numFmtId="0" fontId="0" fillId="0" borderId="52" xfId="0" applyFill="1" applyBorder="1" applyProtection="1"/>
    <xf numFmtId="4" fontId="8" fillId="0" borderId="52" xfId="0" applyNumberFormat="1" applyFont="1" applyFill="1" applyBorder="1" applyAlignment="1" applyProtection="1">
      <alignment vertical="center"/>
    </xf>
    <xf numFmtId="4" fontId="8" fillId="0" borderId="52" xfId="0" applyNumberFormat="1" applyFont="1" applyBorder="1" applyAlignment="1" applyProtection="1">
      <alignment vertical="center"/>
    </xf>
    <xf numFmtId="0" fontId="0" fillId="0" borderId="55" xfId="0" applyBorder="1" applyAlignment="1" applyProtection="1">
      <alignment horizontal="right" vertical="center"/>
    </xf>
    <xf numFmtId="0" fontId="0" fillId="0" borderId="55" xfId="0" applyBorder="1" applyProtection="1"/>
    <xf numFmtId="4" fontId="8" fillId="0" borderId="55" xfId="1" applyNumberFormat="1" applyFont="1" applyFill="1" applyBorder="1" applyAlignment="1" applyProtection="1">
      <alignment horizontal="right" vertical="center"/>
    </xf>
    <xf numFmtId="0" fontId="8" fillId="0" borderId="55" xfId="0" applyFont="1" applyFill="1" applyBorder="1" applyAlignment="1" applyProtection="1">
      <alignment horizontal="right" vertical="center" wrapText="1"/>
    </xf>
    <xf numFmtId="0" fontId="0" fillId="0" borderId="55" xfId="0" applyFill="1" applyBorder="1" applyAlignment="1" applyProtection="1">
      <alignment horizontal="right" vertical="center"/>
    </xf>
    <xf numFmtId="0" fontId="0" fillId="0" borderId="55" xfId="0" applyFill="1" applyBorder="1" applyProtection="1"/>
    <xf numFmtId="0" fontId="8" fillId="0" borderId="55" xfId="0" applyFont="1" applyBorder="1" applyAlignment="1" applyProtection="1">
      <alignment horizontal="right" vertical="center" wrapText="1"/>
    </xf>
    <xf numFmtId="4" fontId="8" fillId="0" borderId="55" xfId="0" applyNumberFormat="1" applyFont="1" applyFill="1" applyBorder="1" applyAlignment="1" applyProtection="1">
      <alignment horizontal="right" vertical="center" wrapText="1"/>
    </xf>
    <xf numFmtId="4" fontId="94" fillId="0" borderId="55" xfId="12" applyNumberFormat="1" applyFont="1" applyFill="1" applyBorder="1" applyAlignment="1">
      <alignment horizontal="right" vertical="center" wrapText="1"/>
    </xf>
    <xf numFmtId="4" fontId="5" fillId="0" borderId="55" xfId="0" applyNumberFormat="1" applyFont="1" applyFill="1" applyBorder="1" applyAlignment="1" applyProtection="1">
      <alignment horizontal="right" vertical="center" wrapText="1"/>
    </xf>
    <xf numFmtId="4" fontId="5" fillId="2" borderId="55" xfId="0" applyNumberFormat="1" applyFont="1" applyFill="1" applyBorder="1" applyAlignment="1" applyProtection="1">
      <alignment horizontal="right" vertical="center" wrapText="1"/>
    </xf>
    <xf numFmtId="4" fontId="8" fillId="0" borderId="55" xfId="0" applyNumberFormat="1" applyFont="1" applyBorder="1" applyAlignment="1" applyProtection="1">
      <alignment horizontal="right" vertical="center"/>
    </xf>
    <xf numFmtId="4" fontId="5" fillId="2" borderId="55" xfId="0" applyNumberFormat="1" applyFont="1" applyFill="1" applyBorder="1" applyAlignment="1" applyProtection="1">
      <alignment horizontal="right" vertical="center"/>
    </xf>
    <xf numFmtId="4" fontId="93" fillId="0" borderId="55" xfId="1" applyNumberFormat="1" applyFont="1" applyFill="1" applyBorder="1" applyAlignment="1" applyProtection="1">
      <alignment horizontal="right" vertical="center"/>
      <protection locked="0"/>
    </xf>
    <xf numFmtId="4" fontId="5" fillId="0" borderId="55" xfId="0" applyNumberFormat="1" applyFont="1" applyFill="1" applyBorder="1" applyAlignment="1" applyProtection="1">
      <alignment horizontal="right" vertical="center"/>
    </xf>
    <xf numFmtId="4" fontId="85" fillId="2" borderId="55" xfId="0" applyNumberFormat="1" applyFont="1" applyFill="1" applyBorder="1" applyAlignment="1" applyProtection="1">
      <alignment horizontal="right" vertical="center"/>
    </xf>
    <xf numFmtId="4" fontId="85" fillId="0" borderId="55" xfId="0" applyNumberFormat="1" applyFont="1" applyFill="1" applyBorder="1" applyAlignment="1" applyProtection="1">
      <alignment horizontal="right" vertical="center" wrapText="1"/>
    </xf>
    <xf numFmtId="0" fontId="0" fillId="0" borderId="55" xfId="0" applyBorder="1" applyAlignment="1">
      <alignment horizontal="right" vertical="center"/>
    </xf>
    <xf numFmtId="0" fontId="5" fillId="0" borderId="55" xfId="0" applyFont="1" applyBorder="1" applyAlignment="1" applyProtection="1">
      <alignment horizontal="right" vertical="center"/>
    </xf>
    <xf numFmtId="0" fontId="5" fillId="0" borderId="55" xfId="0" applyFont="1" applyFill="1" applyBorder="1" applyAlignment="1" applyProtection="1">
      <alignment horizontal="right" vertical="center"/>
    </xf>
    <xf numFmtId="4" fontId="5" fillId="0" borderId="55" xfId="12" applyNumberFormat="1" applyFont="1" applyFill="1" applyBorder="1" applyAlignment="1" applyProtection="1">
      <alignment horizontal="right" vertical="center" wrapText="1"/>
    </xf>
    <xf numFmtId="2" fontId="5" fillId="0" borderId="55" xfId="12" applyNumberFormat="1" applyFont="1" applyFill="1" applyBorder="1" applyAlignment="1" applyProtection="1">
      <alignment horizontal="right" vertical="center" wrapText="1"/>
    </xf>
    <xf numFmtId="0" fontId="9" fillId="0" borderId="55" xfId="12" applyFont="1" applyFill="1" applyBorder="1" applyAlignment="1" applyProtection="1">
      <alignment horizontal="right" vertical="center" wrapText="1"/>
    </xf>
    <xf numFmtId="0" fontId="87" fillId="0" borderId="55" xfId="3229" applyFont="1" applyFill="1" applyBorder="1" applyAlignment="1" applyProtection="1">
      <alignment horizontal="right" vertical="center" wrapText="1"/>
    </xf>
    <xf numFmtId="4" fontId="85" fillId="0" borderId="55" xfId="6" applyNumberFormat="1" applyFont="1" applyFill="1" applyBorder="1" applyAlignment="1" applyProtection="1">
      <alignment horizontal="right" vertical="center" wrapText="1"/>
    </xf>
    <xf numFmtId="4" fontId="85" fillId="0" borderId="55" xfId="1" applyNumberFormat="1" applyFont="1" applyFill="1" applyBorder="1" applyAlignment="1" applyProtection="1">
      <alignment horizontal="right" vertical="center"/>
    </xf>
    <xf numFmtId="0" fontId="0" fillId="0" borderId="55" xfId="0" applyBorder="1"/>
    <xf numFmtId="0" fontId="96" fillId="0" borderId="0" xfId="0" applyFont="1"/>
    <xf numFmtId="4" fontId="0" fillId="0" borderId="0" xfId="0" applyNumberFormat="1"/>
    <xf numFmtId="0" fontId="0" fillId="72" borderId="0" xfId="0" applyFill="1"/>
    <xf numFmtId="4" fontId="0" fillId="72" borderId="0" xfId="0" applyNumberFormat="1" applyFill="1"/>
    <xf numFmtId="199" fontId="97" fillId="72" borderId="0" xfId="0" applyNumberFormat="1" applyFont="1" applyFill="1" applyBorder="1" applyAlignment="1" applyProtection="1">
      <alignment horizontal="center" vertical="center"/>
    </xf>
    <xf numFmtId="0" fontId="5" fillId="0" borderId="0" xfId="12" applyFont="1" applyFill="1" applyBorder="1" applyAlignment="1" applyProtection="1">
      <alignment horizontal="left" vertical="center" wrapText="1"/>
    </xf>
    <xf numFmtId="0" fontId="124" fillId="0" borderId="34" xfId="12" applyFont="1" applyFill="1" applyBorder="1" applyAlignment="1">
      <alignment horizontal="center" vertical="center" wrapText="1"/>
    </xf>
    <xf numFmtId="0" fontId="127" fillId="0" borderId="34" xfId="0" applyFont="1" applyFill="1" applyBorder="1" applyAlignment="1" applyProtection="1">
      <alignment horizontal="center" vertical="center" wrapText="1"/>
      <protection locked="0"/>
    </xf>
    <xf numFmtId="4" fontId="104" fillId="0" borderId="0" xfId="1" applyNumberFormat="1" applyFont="1" applyFill="1" applyBorder="1" applyAlignment="1" applyProtection="1">
      <alignment horizontal="right" vertical="center"/>
    </xf>
    <xf numFmtId="0" fontId="128" fillId="0" borderId="0" xfId="0" applyFont="1" applyProtection="1"/>
    <xf numFmtId="4" fontId="130" fillId="0" borderId="0" xfId="3230" applyNumberFormat="1" applyFont="1" applyAlignment="1" applyProtection="1">
      <alignment horizontal="left"/>
    </xf>
    <xf numFmtId="4" fontId="103" fillId="0" borderId="0" xfId="7" applyNumberFormat="1" applyFont="1" applyAlignment="1" applyProtection="1">
      <alignment horizontal="left"/>
    </xf>
    <xf numFmtId="0" fontId="103" fillId="0" borderId="0" xfId="7" applyFont="1" applyAlignment="1" applyProtection="1">
      <alignment horizontal="left"/>
    </xf>
    <xf numFmtId="0" fontId="103" fillId="0" borderId="0" xfId="7" applyFont="1" applyProtection="1"/>
    <xf numFmtId="0" fontId="129" fillId="0" borderId="0" xfId="7" applyFont="1" applyAlignment="1" applyProtection="1">
      <alignment horizontal="left"/>
    </xf>
    <xf numFmtId="4" fontId="106" fillId="0" borderId="58" xfId="0" applyNumberFormat="1" applyFont="1" applyFill="1" applyBorder="1" applyAlignment="1" applyProtection="1">
      <alignment horizontal="center" vertical="center" wrapText="1"/>
    </xf>
    <xf numFmtId="0" fontId="132" fillId="0" borderId="0" xfId="0" applyFont="1" applyAlignment="1" applyProtection="1">
      <alignment horizontal="center"/>
    </xf>
    <xf numFmtId="0" fontId="88" fillId="0" borderId="43" xfId="0" applyFont="1" applyFill="1" applyBorder="1" applyAlignment="1" applyProtection="1">
      <alignment horizontal="center" vertical="center"/>
    </xf>
    <xf numFmtId="0" fontId="101" fillId="0" borderId="71" xfId="0" applyFont="1" applyBorder="1" applyAlignment="1">
      <alignment horizontal="right" vertical="center"/>
    </xf>
    <xf numFmtId="1" fontId="121" fillId="77" borderId="0" xfId="11" applyNumberFormat="1" applyFont="1" applyFill="1" applyBorder="1" applyAlignment="1" applyProtection="1">
      <alignment horizontal="center" vertical="center"/>
    </xf>
    <xf numFmtId="0" fontId="103" fillId="2" borderId="0" xfId="0" applyFont="1" applyFill="1" applyBorder="1" applyAlignment="1" applyProtection="1">
      <alignment horizontal="center" vertical="center" wrapText="1"/>
    </xf>
    <xf numFmtId="0" fontId="103" fillId="0" borderId="0" xfId="7" applyFont="1" applyBorder="1" applyAlignment="1" applyProtection="1">
      <alignment horizontal="justify" vertical="center" wrapText="1"/>
    </xf>
    <xf numFmtId="4" fontId="103" fillId="0" borderId="0" xfId="0" applyNumberFormat="1" applyFont="1" applyFill="1" applyBorder="1" applyAlignment="1" applyProtection="1">
      <alignment horizontal="right" vertical="center" wrapText="1"/>
    </xf>
    <xf numFmtId="0" fontId="0" fillId="0" borderId="0" xfId="0" applyFill="1" applyBorder="1" applyProtection="1"/>
    <xf numFmtId="4" fontId="8" fillId="0" borderId="0" xfId="0" applyNumberFormat="1" applyFont="1" applyBorder="1" applyAlignment="1" applyProtection="1">
      <alignment vertical="center"/>
    </xf>
    <xf numFmtId="4" fontId="8" fillId="0" borderId="87" xfId="0" applyNumberFormat="1" applyFont="1" applyBorder="1" applyAlignment="1" applyProtection="1">
      <alignment horizontal="right" vertical="center"/>
    </xf>
    <xf numFmtId="0" fontId="0" fillId="0" borderId="87" xfId="0" applyBorder="1" applyProtection="1"/>
    <xf numFmtId="0" fontId="0" fillId="0" borderId="88" xfId="0" applyBorder="1" applyAlignment="1" applyProtection="1">
      <alignment horizontal="right" vertical="center"/>
    </xf>
    <xf numFmtId="0" fontId="0" fillId="0" borderId="88" xfId="0" applyBorder="1" applyProtection="1"/>
    <xf numFmtId="0" fontId="0" fillId="0" borderId="86" xfId="0" applyFill="1" applyBorder="1" applyProtection="1"/>
    <xf numFmtId="0" fontId="0" fillId="0" borderId="86" xfId="0" applyBorder="1" applyProtection="1"/>
    <xf numFmtId="1" fontId="121" fillId="75" borderId="44" xfId="11" applyNumberFormat="1" applyFont="1" applyFill="1" applyBorder="1" applyAlignment="1" applyProtection="1">
      <alignment horizontal="center" vertical="center"/>
    </xf>
    <xf numFmtId="0" fontId="0" fillId="0" borderId="91" xfId="0" applyFill="1" applyBorder="1" applyProtection="1"/>
    <xf numFmtId="4" fontId="8" fillId="0" borderId="53" xfId="0" applyNumberFormat="1" applyFont="1" applyFill="1" applyBorder="1" applyAlignment="1" applyProtection="1">
      <alignment vertical="center"/>
    </xf>
    <xf numFmtId="4" fontId="8" fillId="0" borderId="87" xfId="1" applyNumberFormat="1" applyFont="1" applyFill="1" applyBorder="1" applyAlignment="1" applyProtection="1">
      <alignment horizontal="right" vertical="center"/>
    </xf>
    <xf numFmtId="4" fontId="8" fillId="0" borderId="87" xfId="0" applyNumberFormat="1" applyFont="1" applyFill="1" applyBorder="1" applyAlignment="1" applyProtection="1">
      <alignment horizontal="right" vertical="center"/>
    </xf>
    <xf numFmtId="0" fontId="0" fillId="0" borderId="94" xfId="0" applyFill="1" applyBorder="1" applyProtection="1"/>
    <xf numFmtId="0" fontId="0" fillId="0" borderId="95" xfId="0" applyBorder="1" applyProtection="1"/>
    <xf numFmtId="0" fontId="0" fillId="0" borderId="93" xfId="0" applyFill="1" applyBorder="1" applyProtection="1"/>
    <xf numFmtId="4" fontId="8" fillId="0" borderId="93" xfId="0" applyNumberFormat="1" applyFont="1" applyFill="1" applyBorder="1" applyAlignment="1" applyProtection="1">
      <alignment vertical="center"/>
    </xf>
    <xf numFmtId="4" fontId="8" fillId="0" borderId="93" xfId="0" applyNumberFormat="1" applyFont="1" applyBorder="1" applyAlignment="1" applyProtection="1">
      <alignment horizontal="right" vertical="center"/>
    </xf>
    <xf numFmtId="4" fontId="8" fillId="0" borderId="93" xfId="1" applyNumberFormat="1" applyFont="1" applyFill="1" applyBorder="1" applyAlignment="1" applyProtection="1">
      <alignment horizontal="right" vertical="center"/>
    </xf>
    <xf numFmtId="4" fontId="8" fillId="0" borderId="93" xfId="0" applyNumberFormat="1" applyFont="1" applyFill="1" applyBorder="1" applyAlignment="1" applyProtection="1">
      <alignment horizontal="right" vertical="center"/>
    </xf>
    <xf numFmtId="0" fontId="0" fillId="0" borderId="93" xfId="0" applyBorder="1" applyProtection="1"/>
    <xf numFmtId="0" fontId="98" fillId="69" borderId="44" xfId="0" applyFont="1" applyFill="1" applyBorder="1" applyAlignment="1" applyProtection="1">
      <alignment horizontal="center"/>
    </xf>
    <xf numFmtId="0" fontId="0" fillId="0" borderId="53" xfId="0" applyFill="1" applyBorder="1" applyProtection="1"/>
    <xf numFmtId="0" fontId="0" fillId="0" borderId="87" xfId="0" applyBorder="1" applyAlignment="1" applyProtection="1">
      <alignment horizontal="right" vertical="center"/>
    </xf>
    <xf numFmtId="0" fontId="0" fillId="0" borderId="93" xfId="0" applyBorder="1" applyAlignment="1" applyProtection="1">
      <alignment horizontal="right" vertical="center"/>
    </xf>
    <xf numFmtId="4" fontId="5" fillId="81" borderId="55" xfId="0" applyNumberFormat="1" applyFont="1" applyFill="1" applyBorder="1" applyAlignment="1" applyProtection="1">
      <alignment horizontal="right" vertical="center" wrapText="1"/>
    </xf>
    <xf numFmtId="4" fontId="94" fillId="81" borderId="55" xfId="12" applyNumberFormat="1" applyFont="1" applyFill="1" applyBorder="1" applyAlignment="1">
      <alignment horizontal="right" vertical="center" wrapText="1"/>
    </xf>
    <xf numFmtId="4" fontId="5" fillId="81" borderId="55" xfId="0" applyNumberFormat="1" applyFont="1" applyFill="1" applyBorder="1" applyAlignment="1" applyProtection="1">
      <alignment horizontal="right" vertical="center"/>
    </xf>
    <xf numFmtId="0" fontId="0" fillId="0" borderId="98" xfId="0" applyFill="1" applyBorder="1" applyProtection="1"/>
    <xf numFmtId="0" fontId="0" fillId="0" borderId="98" xfId="0" applyBorder="1" applyAlignment="1" applyProtection="1">
      <alignment horizontal="right" vertical="center"/>
    </xf>
    <xf numFmtId="0" fontId="0" fillId="0" borderId="86" xfId="0" applyBorder="1" applyAlignment="1" applyProtection="1">
      <alignment horizontal="right" vertical="center"/>
    </xf>
    <xf numFmtId="4" fontId="7" fillId="0" borderId="86" xfId="0" applyNumberFormat="1" applyFont="1" applyBorder="1" applyAlignment="1" applyProtection="1">
      <alignment horizontal="right" vertical="center"/>
    </xf>
    <xf numFmtId="2" fontId="7" fillId="0" borderId="86" xfId="0" applyNumberFormat="1" applyFont="1" applyBorder="1" applyAlignment="1" applyProtection="1">
      <alignment horizontal="right" vertical="center"/>
    </xf>
    <xf numFmtId="4" fontId="7" fillId="80" borderId="55" xfId="0" applyNumberFormat="1" applyFont="1" applyFill="1" applyBorder="1" applyAlignment="1" applyProtection="1">
      <alignment horizontal="right" vertical="center"/>
    </xf>
    <xf numFmtId="2" fontId="8" fillId="80" borderId="55" xfId="0" applyNumberFormat="1" applyFont="1" applyFill="1" applyBorder="1" applyAlignment="1" applyProtection="1">
      <alignment horizontal="right" vertical="center" wrapText="1"/>
    </xf>
    <xf numFmtId="0" fontId="0" fillId="0" borderId="99" xfId="0" applyFill="1" applyBorder="1" applyProtection="1"/>
    <xf numFmtId="0" fontId="0" fillId="0" borderId="99" xfId="0" applyBorder="1" applyAlignment="1" applyProtection="1">
      <alignment horizontal="right" vertical="center"/>
    </xf>
    <xf numFmtId="0" fontId="0" fillId="0" borderId="99" xfId="0" applyBorder="1" applyProtection="1"/>
    <xf numFmtId="4" fontId="7" fillId="80" borderId="86" xfId="0" applyNumberFormat="1" applyFont="1" applyFill="1" applyBorder="1" applyAlignment="1" applyProtection="1">
      <alignment horizontal="right" vertical="center"/>
    </xf>
    <xf numFmtId="2" fontId="7" fillId="80" borderId="86" xfId="0" applyNumberFormat="1" applyFont="1" applyFill="1" applyBorder="1" applyAlignment="1" applyProtection="1">
      <alignment horizontal="right" vertical="center"/>
    </xf>
    <xf numFmtId="4" fontId="7" fillId="80" borderId="87" xfId="0" applyNumberFormat="1" applyFont="1" applyFill="1" applyBorder="1" applyAlignment="1" applyProtection="1">
      <alignment horizontal="right" vertical="center"/>
    </xf>
    <xf numFmtId="2" fontId="7" fillId="80" borderId="87" xfId="0" applyNumberFormat="1" applyFont="1" applyFill="1" applyBorder="1" applyAlignment="1" applyProtection="1">
      <alignment horizontal="right" vertical="center"/>
    </xf>
    <xf numFmtId="0" fontId="85" fillId="0" borderId="0" xfId="7" applyFont="1" applyFill="1" applyBorder="1" applyAlignment="1" applyProtection="1">
      <alignment horizontal="left" vertical="center" wrapText="1"/>
    </xf>
    <xf numFmtId="0" fontId="0" fillId="82" borderId="52" xfId="0" applyFill="1" applyBorder="1" applyProtection="1"/>
    <xf numFmtId="1" fontId="113" fillId="0" borderId="0" xfId="12" applyNumberFormat="1" applyFont="1" applyBorder="1" applyAlignment="1" applyProtection="1">
      <alignment horizontal="center" vertical="center" wrapText="1"/>
    </xf>
    <xf numFmtId="0" fontId="136" fillId="0" borderId="0" xfId="7" applyFont="1" applyAlignment="1" applyProtection="1">
      <alignment horizontal="center"/>
    </xf>
    <xf numFmtId="0" fontId="113" fillId="0" borderId="28" xfId="0" applyFont="1" applyBorder="1" applyAlignment="1" applyProtection="1">
      <alignment horizontal="center" vertical="center"/>
    </xf>
    <xf numFmtId="0" fontId="113" fillId="70" borderId="28" xfId="0" applyFont="1" applyFill="1" applyBorder="1" applyAlignment="1" applyProtection="1">
      <alignment horizontal="center" vertical="center"/>
    </xf>
    <xf numFmtId="0" fontId="113" fillId="0" borderId="28" xfId="0" applyFont="1" applyFill="1" applyBorder="1" applyAlignment="1" applyProtection="1">
      <alignment horizontal="center" vertical="center" wrapText="1"/>
    </xf>
    <xf numFmtId="0" fontId="113" fillId="70" borderId="28" xfId="0" applyFont="1" applyFill="1" applyBorder="1" applyAlignment="1" applyProtection="1">
      <alignment horizontal="center" vertical="center" wrapText="1"/>
    </xf>
    <xf numFmtId="0" fontId="113" fillId="2" borderId="28" xfId="0" applyFont="1" applyFill="1" applyBorder="1" applyAlignment="1" applyProtection="1">
      <alignment horizontal="center" vertical="center" wrapText="1"/>
    </xf>
    <xf numFmtId="0" fontId="137" fillId="0" borderId="0" xfId="0" applyFont="1" applyAlignment="1">
      <alignment horizontal="center"/>
    </xf>
    <xf numFmtId="4" fontId="7" fillId="80" borderId="99" xfId="0" applyNumberFormat="1" applyFont="1" applyFill="1" applyBorder="1" applyAlignment="1" applyProtection="1">
      <alignment horizontal="right" vertical="center"/>
    </xf>
    <xf numFmtId="2" fontId="7" fillId="80" borderId="99" xfId="0" applyNumberFormat="1" applyFont="1" applyFill="1" applyBorder="1" applyAlignment="1" applyProtection="1">
      <alignment horizontal="right" vertical="center"/>
    </xf>
    <xf numFmtId="4" fontId="7" fillId="80" borderId="93" xfId="0" applyNumberFormat="1" applyFont="1" applyFill="1" applyBorder="1" applyAlignment="1" applyProtection="1">
      <alignment horizontal="right" vertical="center"/>
    </xf>
    <xf numFmtId="2" fontId="7" fillId="80" borderId="93" xfId="0" applyNumberFormat="1" applyFont="1" applyFill="1" applyBorder="1" applyAlignment="1" applyProtection="1">
      <alignment horizontal="right" vertical="center"/>
    </xf>
    <xf numFmtId="4" fontId="7" fillId="80" borderId="98" xfId="0" applyNumberFormat="1" applyFont="1" applyFill="1" applyBorder="1" applyAlignment="1" applyProtection="1">
      <alignment horizontal="right" vertical="center"/>
    </xf>
    <xf numFmtId="2" fontId="7" fillId="80" borderId="98" xfId="0" applyNumberFormat="1" applyFont="1" applyFill="1" applyBorder="1" applyAlignment="1" applyProtection="1">
      <alignment horizontal="right" vertical="center"/>
    </xf>
    <xf numFmtId="1" fontId="106" fillId="76" borderId="34" xfId="12" applyNumberFormat="1" applyFont="1" applyFill="1" applyBorder="1" applyAlignment="1" applyProtection="1">
      <alignment horizontal="right" vertical="center" wrapText="1"/>
    </xf>
    <xf numFmtId="0" fontId="124" fillId="0" borderId="34" xfId="0" applyFont="1" applyFill="1" applyBorder="1" applyAlignment="1" applyProtection="1">
      <alignment horizontal="center" vertical="center" wrapText="1"/>
    </xf>
    <xf numFmtId="0" fontId="118" fillId="2" borderId="0" xfId="0" applyFont="1" applyFill="1" applyBorder="1" applyAlignment="1" applyProtection="1">
      <alignment horizontal="justify" vertical="center" wrapText="1"/>
    </xf>
    <xf numFmtId="0" fontId="129" fillId="0" borderId="0" xfId="7" applyFont="1" applyAlignment="1" applyProtection="1">
      <alignment horizontal="justify"/>
    </xf>
    <xf numFmtId="0" fontId="0" fillId="0" borderId="0" xfId="0" applyAlignment="1">
      <alignment horizontal="justify"/>
    </xf>
    <xf numFmtId="0" fontId="124" fillId="76" borderId="34" xfId="0" applyFont="1" applyFill="1" applyBorder="1" applyAlignment="1" applyProtection="1">
      <alignment horizontal="center" vertical="center" wrapText="1"/>
    </xf>
    <xf numFmtId="0" fontId="0" fillId="72" borderId="55" xfId="0" applyFill="1" applyBorder="1" applyProtection="1"/>
    <xf numFmtId="0" fontId="0" fillId="83" borderId="55" xfId="0" applyFill="1" applyBorder="1" applyProtection="1"/>
    <xf numFmtId="4" fontId="94" fillId="80" borderId="55" xfId="0" applyNumberFormat="1" applyFont="1" applyFill="1" applyBorder="1" applyAlignment="1">
      <alignment horizontal="right" vertical="center" wrapText="1"/>
    </xf>
    <xf numFmtId="4" fontId="94" fillId="80" borderId="55" xfId="12" applyNumberFormat="1" applyFont="1" applyFill="1" applyBorder="1" applyAlignment="1">
      <alignment horizontal="right" vertical="center" wrapText="1"/>
    </xf>
    <xf numFmtId="0" fontId="127" fillId="0" borderId="34" xfId="0" applyFont="1" applyFill="1" applyBorder="1" applyAlignment="1" applyProtection="1">
      <alignment horizontal="justify" vertical="center" wrapText="1"/>
    </xf>
    <xf numFmtId="4" fontId="94" fillId="81" borderId="55" xfId="0" applyNumberFormat="1" applyFont="1" applyFill="1" applyBorder="1" applyAlignment="1">
      <alignment horizontal="right" vertical="center" wrapText="1"/>
    </xf>
    <xf numFmtId="0" fontId="0" fillId="83" borderId="93" xfId="0" applyFill="1" applyBorder="1" applyProtection="1"/>
    <xf numFmtId="0" fontId="124" fillId="0" borderId="93" xfId="7" applyFont="1" applyFill="1" applyBorder="1" applyAlignment="1" applyProtection="1">
      <alignment horizontal="justify" vertical="center" wrapText="1"/>
    </xf>
    <xf numFmtId="0" fontId="124" fillId="0" borderId="93" xfId="7" applyFont="1" applyBorder="1" applyAlignment="1" applyProtection="1">
      <alignment horizontal="center" vertical="center" wrapText="1"/>
    </xf>
    <xf numFmtId="4" fontId="124" fillId="0" borderId="93" xfId="0" applyNumberFormat="1" applyFont="1" applyFill="1" applyBorder="1" applyAlignment="1" applyProtection="1">
      <alignment horizontal="right" vertical="center" wrapText="1"/>
    </xf>
    <xf numFmtId="0" fontId="113" fillId="0" borderId="86" xfId="0" applyFont="1" applyBorder="1" applyAlignment="1">
      <alignment horizontal="center" vertical="center"/>
    </xf>
    <xf numFmtId="0" fontId="115" fillId="0" borderId="34" xfId="0" applyFont="1" applyBorder="1" applyAlignment="1" applyProtection="1">
      <alignment horizontal="center" vertical="center"/>
    </xf>
    <xf numFmtId="0" fontId="139" fillId="0" borderId="34" xfId="7" applyFont="1" applyBorder="1" applyAlignment="1" applyProtection="1">
      <alignment horizontal="justify" vertical="center" wrapText="1"/>
    </xf>
    <xf numFmtId="0" fontId="127" fillId="0" borderId="34" xfId="0" applyFont="1" applyBorder="1" applyAlignment="1" applyProtection="1">
      <alignment horizontal="center" vertical="center" wrapText="1"/>
    </xf>
    <xf numFmtId="4" fontId="127" fillId="0" borderId="34" xfId="1" applyNumberFormat="1" applyFont="1" applyFill="1" applyBorder="1" applyAlignment="1" applyProtection="1">
      <alignment horizontal="right" vertical="center"/>
    </xf>
    <xf numFmtId="4" fontId="124" fillId="0" borderId="34" xfId="0" applyNumberFormat="1" applyFont="1" applyFill="1" applyBorder="1" applyAlignment="1" applyProtection="1">
      <alignment horizontal="right" vertical="center" wrapText="1"/>
    </xf>
    <xf numFmtId="1" fontId="115" fillId="0" borderId="34" xfId="12" applyNumberFormat="1" applyFont="1" applyBorder="1" applyAlignment="1" applyProtection="1">
      <alignment horizontal="center" vertical="center" wrapText="1"/>
    </xf>
    <xf numFmtId="0" fontId="140" fillId="2" borderId="34" xfId="0" applyFont="1" applyFill="1" applyBorder="1" applyAlignment="1" applyProtection="1">
      <alignment horizontal="justify" vertical="center" wrapText="1"/>
    </xf>
    <xf numFmtId="0" fontId="124" fillId="2" borderId="34" xfId="0" applyFont="1" applyFill="1" applyBorder="1" applyAlignment="1" applyProtection="1">
      <alignment horizontal="center" vertical="center" wrapText="1"/>
    </xf>
    <xf numFmtId="4" fontId="127" fillId="78" borderId="34" xfId="0" applyNumberFormat="1" applyFont="1" applyFill="1" applyBorder="1" applyAlignment="1" applyProtection="1">
      <alignment horizontal="justify" vertical="center"/>
    </xf>
    <xf numFmtId="4" fontId="127" fillId="78" borderId="34" xfId="1" applyNumberFormat="1" applyFont="1" applyFill="1" applyBorder="1" applyAlignment="1" applyProtection="1">
      <alignment horizontal="right" vertical="center"/>
    </xf>
    <xf numFmtId="4" fontId="124" fillId="78" borderId="34" xfId="0" applyNumberFormat="1" applyFont="1" applyFill="1" applyBorder="1" applyAlignment="1" applyProtection="1">
      <alignment horizontal="right" vertical="center" wrapText="1"/>
    </xf>
    <xf numFmtId="1" fontId="115" fillId="0" borderId="51" xfId="11" applyNumberFormat="1" applyFont="1" applyFill="1" applyBorder="1" applyAlignment="1" applyProtection="1">
      <alignment horizontal="center" vertical="center" wrapText="1"/>
    </xf>
    <xf numFmtId="0" fontId="139" fillId="0" borderId="51" xfId="0" applyFont="1" applyBorder="1" applyAlignment="1" applyProtection="1">
      <alignment horizontal="justify" vertical="center" wrapText="1"/>
    </xf>
    <xf numFmtId="0" fontId="124" fillId="0" borderId="51" xfId="0" applyFont="1" applyBorder="1" applyAlignment="1" applyProtection="1">
      <alignment horizontal="center" vertical="center" wrapText="1"/>
    </xf>
    <xf numFmtId="0" fontId="124" fillId="0" borderId="51" xfId="0" applyFont="1" applyBorder="1" applyAlignment="1" applyProtection="1">
      <alignment horizontal="right"/>
    </xf>
    <xf numFmtId="0" fontId="127" fillId="0" borderId="51" xfId="0" applyFont="1" applyFill="1" applyBorder="1" applyAlignment="1" applyProtection="1">
      <alignment horizontal="right"/>
    </xf>
    <xf numFmtId="0" fontId="139" fillId="78" borderId="34" xfId="0" applyFont="1" applyFill="1" applyBorder="1" applyAlignment="1" applyProtection="1">
      <alignment horizontal="justify" vertical="center" wrapText="1"/>
    </xf>
    <xf numFmtId="0" fontId="124" fillId="78" borderId="34" xfId="0" applyFont="1" applyFill="1" applyBorder="1" applyAlignment="1" applyProtection="1">
      <alignment horizontal="center" vertical="center" wrapText="1"/>
    </xf>
    <xf numFmtId="1" fontId="115" fillId="0" borderId="34" xfId="11" applyNumberFormat="1" applyFont="1" applyFill="1" applyBorder="1" applyAlignment="1" applyProtection="1">
      <alignment horizontal="center" vertical="center" wrapText="1"/>
    </xf>
    <xf numFmtId="0" fontId="139" fillId="0" borderId="34" xfId="0" applyFont="1" applyBorder="1" applyAlignment="1" applyProtection="1">
      <alignment horizontal="justify" vertical="center" wrapText="1"/>
    </xf>
    <xf numFmtId="0" fontId="124" fillId="0" borderId="34" xfId="0" applyFont="1" applyBorder="1" applyAlignment="1" applyProtection="1">
      <alignment horizontal="center" vertical="center" wrapText="1"/>
    </xf>
    <xf numFmtId="4" fontId="124" fillId="2" borderId="34" xfId="0" applyNumberFormat="1" applyFont="1" applyFill="1" applyBorder="1" applyAlignment="1" applyProtection="1">
      <alignment horizontal="right" vertical="center" wrapText="1"/>
    </xf>
    <xf numFmtId="0" fontId="140" fillId="0" borderId="34" xfId="0" applyFont="1" applyFill="1" applyBorder="1" applyAlignment="1" applyProtection="1">
      <alignment horizontal="justify" vertical="center" wrapText="1"/>
    </xf>
    <xf numFmtId="0" fontId="127" fillId="78" borderId="34" xfId="0" applyFont="1" applyFill="1" applyBorder="1" applyAlignment="1" applyProtection="1">
      <alignment horizontal="justify" vertical="center" wrapText="1"/>
    </xf>
    <xf numFmtId="0" fontId="139" fillId="2" borderId="34" xfId="0" applyFont="1" applyFill="1" applyBorder="1" applyAlignment="1" applyProtection="1">
      <alignment horizontal="justify" vertical="center" wrapText="1"/>
    </xf>
    <xf numFmtId="0" fontId="115" fillId="0" borderId="34" xfId="0" applyFont="1" applyBorder="1" applyAlignment="1" applyProtection="1">
      <alignment horizontal="center" vertical="center" wrapText="1"/>
    </xf>
    <xf numFmtId="0" fontId="127" fillId="0" borderId="34" xfId="0" applyFont="1" applyBorder="1" applyAlignment="1" applyProtection="1">
      <alignment horizontal="justify" vertical="center" wrapText="1"/>
    </xf>
    <xf numFmtId="0" fontId="139" fillId="78" borderId="34" xfId="7" applyFont="1" applyFill="1" applyBorder="1" applyAlignment="1" applyProtection="1">
      <alignment horizontal="justify" vertical="center" wrapText="1"/>
    </xf>
    <xf numFmtId="0" fontId="124" fillId="78" borderId="34" xfId="7" applyFont="1" applyFill="1" applyBorder="1" applyAlignment="1" applyProtection="1">
      <alignment horizontal="center" vertical="center" wrapText="1"/>
    </xf>
    <xf numFmtId="49" fontId="115" fillId="0" borderId="34" xfId="0" applyNumberFormat="1" applyFont="1" applyFill="1" applyBorder="1" applyAlignment="1" applyProtection="1">
      <alignment horizontal="center" vertical="center"/>
    </xf>
    <xf numFmtId="0" fontId="140" fillId="0" borderId="34" xfId="7" applyFont="1" applyFill="1" applyBorder="1" applyAlignment="1" applyProtection="1">
      <alignment horizontal="justify" vertical="center" wrapText="1"/>
      <protection locked="0"/>
    </xf>
    <xf numFmtId="0" fontId="124" fillId="0" borderId="34" xfId="12" applyFont="1" applyFill="1" applyBorder="1" applyAlignment="1">
      <alignment horizontal="justify" vertical="center" wrapText="1"/>
    </xf>
    <xf numFmtId="0" fontId="127" fillId="0" borderId="34" xfId="763" applyFont="1" applyFill="1" applyBorder="1" applyAlignment="1">
      <alignment horizontal="justify" vertical="center" wrapText="1"/>
    </xf>
    <xf numFmtId="0" fontId="115" fillId="78" borderId="34" xfId="7" applyFont="1" applyFill="1" applyBorder="1" applyAlignment="1" applyProtection="1">
      <alignment horizontal="justify" vertical="center" wrapText="1"/>
    </xf>
    <xf numFmtId="0" fontId="127" fillId="78" borderId="34" xfId="0" applyFont="1" applyFill="1" applyBorder="1" applyAlignment="1" applyProtection="1">
      <alignment horizontal="center" vertical="center" wrapText="1"/>
    </xf>
    <xf numFmtId="1" fontId="115" fillId="0" borderId="34" xfId="12" applyNumberFormat="1" applyFont="1" applyFill="1" applyBorder="1" applyAlignment="1" applyProtection="1">
      <alignment horizontal="center" vertical="center" wrapText="1"/>
    </xf>
    <xf numFmtId="1" fontId="115" fillId="0" borderId="49" xfId="12" applyNumberFormat="1" applyFont="1" applyBorder="1" applyAlignment="1" applyProtection="1">
      <alignment horizontal="center" vertical="center" wrapText="1"/>
    </xf>
    <xf numFmtId="0" fontId="139" fillId="76" borderId="34" xfId="0" applyFont="1" applyFill="1" applyBorder="1" applyAlignment="1" applyProtection="1">
      <alignment horizontal="justify" vertical="center" wrapText="1"/>
    </xf>
    <xf numFmtId="4" fontId="124" fillId="76" borderId="34" xfId="0" applyNumberFormat="1" applyFont="1" applyFill="1" applyBorder="1" applyAlignment="1" applyProtection="1">
      <alignment horizontal="right" vertical="center" wrapText="1"/>
    </xf>
    <xf numFmtId="0" fontId="139" fillId="2" borderId="34" xfId="7" applyFont="1" applyFill="1" applyBorder="1" applyAlignment="1" applyProtection="1">
      <alignment horizontal="justify" vertical="center" wrapText="1"/>
    </xf>
    <xf numFmtId="0" fontId="139" fillId="2" borderId="34" xfId="0" applyFont="1" applyFill="1" applyBorder="1" applyAlignment="1" applyProtection="1">
      <alignment horizontal="center" vertical="center" wrapText="1"/>
    </xf>
    <xf numFmtId="0" fontId="140" fillId="2" borderId="34" xfId="7" applyFont="1" applyFill="1" applyBorder="1" applyAlignment="1" applyProtection="1">
      <alignment horizontal="justify" vertical="center" wrapText="1"/>
    </xf>
    <xf numFmtId="0" fontId="124" fillId="76" borderId="34" xfId="12" applyFont="1" applyFill="1" applyBorder="1" applyAlignment="1">
      <alignment horizontal="justify" vertical="center" wrapText="1"/>
    </xf>
    <xf numFmtId="0" fontId="117" fillId="76" borderId="34" xfId="12" applyFont="1" applyFill="1" applyBorder="1" applyAlignment="1">
      <alignment horizontal="justify" vertical="center" wrapText="1"/>
    </xf>
    <xf numFmtId="1" fontId="115" fillId="2" borderId="34" xfId="12" applyNumberFormat="1" applyFont="1" applyFill="1" applyBorder="1" applyAlignment="1" applyProtection="1">
      <alignment horizontal="center" vertical="center" wrapText="1"/>
    </xf>
    <xf numFmtId="0" fontId="126" fillId="2" borderId="34" xfId="7" applyFont="1" applyFill="1" applyBorder="1" applyAlignment="1" applyProtection="1">
      <alignment horizontal="justify" vertical="center" wrapText="1"/>
    </xf>
    <xf numFmtId="0" fontId="124" fillId="2" borderId="34" xfId="7" applyFont="1" applyFill="1" applyBorder="1" applyAlignment="1" applyProtection="1">
      <alignment horizontal="center" vertical="center"/>
    </xf>
    <xf numFmtId="0" fontId="124" fillId="2" borderId="34" xfId="7" applyFont="1" applyFill="1" applyBorder="1" applyAlignment="1" applyProtection="1">
      <alignment horizontal="justify" vertical="center" wrapText="1"/>
    </xf>
    <xf numFmtId="0" fontId="139" fillId="0" borderId="34" xfId="7" applyFont="1" applyFill="1" applyBorder="1" applyAlignment="1" applyProtection="1">
      <alignment horizontal="justify" vertical="center" wrapText="1"/>
      <protection locked="0"/>
    </xf>
    <xf numFmtId="0" fontId="116" fillId="2" borderId="34" xfId="0" applyFont="1" applyFill="1" applyBorder="1" applyAlignment="1" applyProtection="1">
      <alignment horizontal="justify" vertical="center" wrapText="1"/>
    </xf>
    <xf numFmtId="0" fontId="115" fillId="2" borderId="34" xfId="0" applyFont="1" applyFill="1" applyBorder="1" applyAlignment="1" applyProtection="1">
      <alignment horizontal="center" vertical="center" wrapText="1"/>
    </xf>
    <xf numFmtId="0" fontId="140" fillId="0" borderId="34" xfId="0" applyFont="1" applyBorder="1" applyAlignment="1" applyProtection="1">
      <alignment horizontal="justify" vertical="center" wrapText="1"/>
    </xf>
    <xf numFmtId="0" fontId="126" fillId="0" borderId="34" xfId="7" applyFont="1" applyBorder="1" applyAlignment="1" applyProtection="1">
      <alignment horizontal="justify" vertical="center" wrapText="1"/>
    </xf>
    <xf numFmtId="0" fontId="124" fillId="0" borderId="34" xfId="7" applyFont="1" applyBorder="1" applyAlignment="1" applyProtection="1">
      <alignment horizontal="center" vertical="center"/>
    </xf>
    <xf numFmtId="0" fontId="126" fillId="0" borderId="49" xfId="7" applyFont="1" applyBorder="1" applyAlignment="1" applyProtection="1">
      <alignment horizontal="justify" vertical="center" wrapText="1"/>
    </xf>
    <xf numFmtId="0" fontId="124" fillId="0" borderId="49" xfId="7" applyFont="1" applyBorder="1" applyAlignment="1" applyProtection="1">
      <alignment horizontal="center" vertical="center"/>
    </xf>
    <xf numFmtId="4" fontId="124" fillId="0" borderId="49" xfId="0" applyNumberFormat="1" applyFont="1" applyFill="1" applyBorder="1" applyAlignment="1" applyProtection="1">
      <alignment horizontal="right" vertical="center" wrapText="1"/>
    </xf>
    <xf numFmtId="1" fontId="115" fillId="0" borderId="93" xfId="12" applyNumberFormat="1" applyFont="1" applyBorder="1" applyAlignment="1" applyProtection="1">
      <alignment horizontal="center" vertical="center" wrapText="1"/>
    </xf>
    <xf numFmtId="0" fontId="126" fillId="0" borderId="93" xfId="7" applyFont="1" applyFill="1" applyBorder="1" applyAlignment="1" applyProtection="1">
      <alignment horizontal="justify" vertical="center" wrapText="1"/>
    </xf>
    <xf numFmtId="0" fontId="124" fillId="0" borderId="93" xfId="7" applyFont="1" applyBorder="1" applyAlignment="1" applyProtection="1">
      <alignment horizontal="center" vertical="center"/>
    </xf>
    <xf numFmtId="0" fontId="126" fillId="76" borderId="93" xfId="7" applyFont="1" applyFill="1" applyBorder="1" applyAlignment="1" applyProtection="1">
      <alignment horizontal="justify" vertical="center" wrapText="1"/>
    </xf>
    <xf numFmtId="0" fontId="124" fillId="76" borderId="93" xfId="7" applyFont="1" applyFill="1" applyBorder="1" applyAlignment="1" applyProtection="1">
      <alignment horizontal="center" vertical="center"/>
    </xf>
    <xf numFmtId="4" fontId="124" fillId="76" borderId="93" xfId="0" applyNumberFormat="1" applyFont="1" applyFill="1" applyBorder="1" applyAlignment="1" applyProtection="1">
      <alignment horizontal="right" vertical="center" wrapText="1"/>
    </xf>
    <xf numFmtId="4" fontId="124" fillId="0" borderId="93" xfId="0" applyNumberFormat="1" applyFont="1" applyFill="1" applyBorder="1" applyAlignment="1" applyProtection="1">
      <alignment horizontal="center" vertical="center" wrapText="1"/>
    </xf>
    <xf numFmtId="1" fontId="106" fillId="76" borderId="34" xfId="11" applyNumberFormat="1" applyFont="1" applyFill="1" applyBorder="1" applyAlignment="1" applyProtection="1">
      <alignment horizontal="right" vertical="center" wrapText="1"/>
    </xf>
    <xf numFmtId="0" fontId="139" fillId="76" borderId="34" xfId="7" applyFont="1" applyFill="1" applyBorder="1" applyAlignment="1" applyProtection="1">
      <alignment horizontal="justify" vertical="center" wrapText="1"/>
    </xf>
    <xf numFmtId="0" fontId="139" fillId="76" borderId="34" xfId="0" applyFont="1" applyFill="1" applyBorder="1" applyAlignment="1" applyProtection="1">
      <alignment horizontal="center" vertical="center" wrapText="1"/>
    </xf>
    <xf numFmtId="0" fontId="106" fillId="76" borderId="34" xfId="12" applyFont="1" applyFill="1" applyBorder="1" applyAlignment="1" applyProtection="1">
      <alignment horizontal="right" vertical="center" wrapText="1"/>
    </xf>
    <xf numFmtId="2" fontId="106" fillId="76" borderId="34" xfId="12" applyNumberFormat="1" applyFont="1" applyFill="1" applyBorder="1" applyAlignment="1" applyProtection="1">
      <alignment horizontal="right" vertical="center" wrapText="1"/>
    </xf>
    <xf numFmtId="0" fontId="0" fillId="72" borderId="87" xfId="0" applyFill="1" applyBorder="1" applyProtection="1"/>
    <xf numFmtId="1" fontId="106" fillId="76" borderId="93" xfId="12" applyNumberFormat="1" applyFont="1" applyFill="1" applyBorder="1" applyAlignment="1" applyProtection="1">
      <alignment horizontal="right" vertical="center" wrapText="1"/>
    </xf>
    <xf numFmtId="0" fontId="106" fillId="78" borderId="34" xfId="0" applyFont="1" applyFill="1" applyBorder="1" applyAlignment="1" applyProtection="1">
      <alignment horizontal="right" vertical="center" wrapText="1"/>
    </xf>
    <xf numFmtId="49" fontId="106" fillId="78" borderId="34" xfId="11" applyNumberFormat="1" applyFont="1" applyFill="1" applyBorder="1" applyAlignment="1" applyProtection="1">
      <alignment horizontal="right" vertical="center" wrapText="1"/>
    </xf>
    <xf numFmtId="0" fontId="106" fillId="78" borderId="34" xfId="12" applyFont="1" applyFill="1" applyBorder="1" applyAlignment="1" applyProtection="1">
      <alignment horizontal="right" vertical="center" wrapText="1"/>
    </xf>
    <xf numFmtId="49" fontId="106" fillId="78" borderId="34" xfId="0" applyNumberFormat="1" applyFont="1" applyFill="1" applyBorder="1" applyAlignment="1" applyProtection="1">
      <alignment horizontal="right" vertical="center"/>
    </xf>
    <xf numFmtId="0" fontId="106" fillId="78" borderId="34" xfId="0" applyFont="1" applyFill="1" applyBorder="1" applyAlignment="1" applyProtection="1">
      <alignment horizontal="right" vertical="center"/>
    </xf>
    <xf numFmtId="4" fontId="106" fillId="78" borderId="34" xfId="0" applyNumberFormat="1" applyFont="1" applyFill="1" applyBorder="1" applyAlignment="1" applyProtection="1">
      <alignment horizontal="right" vertical="center"/>
    </xf>
    <xf numFmtId="0" fontId="127" fillId="0" borderId="51" xfId="0" applyFont="1" applyBorder="1" applyAlignment="1" applyProtection="1">
      <alignment horizontal="right" vertical="center" wrapText="1"/>
    </xf>
    <xf numFmtId="0" fontId="127" fillId="74" borderId="34" xfId="0" applyFont="1" applyFill="1" applyBorder="1" applyAlignment="1" applyProtection="1">
      <alignment horizontal="justify" vertical="center" wrapText="1"/>
    </xf>
    <xf numFmtId="0" fontId="127" fillId="74" borderId="34" xfId="0" applyFont="1" applyFill="1" applyBorder="1" applyAlignment="1" applyProtection="1">
      <alignment horizontal="center" vertical="center" wrapText="1"/>
    </xf>
    <xf numFmtId="4" fontId="127" fillId="74" borderId="34" xfId="0" applyNumberFormat="1" applyFont="1" applyFill="1" applyBorder="1" applyAlignment="1" applyProtection="1">
      <alignment horizontal="right" vertical="center" wrapText="1"/>
    </xf>
    <xf numFmtId="4" fontId="127" fillId="0" borderId="34" xfId="0" applyNumberFormat="1" applyFont="1" applyFill="1" applyBorder="1" applyAlignment="1" applyProtection="1">
      <alignment horizontal="right" vertical="center" wrapText="1"/>
    </xf>
    <xf numFmtId="0" fontId="138" fillId="74" borderId="34" xfId="0" applyFont="1" applyFill="1" applyBorder="1" applyAlignment="1" applyProtection="1">
      <alignment horizontal="justify" vertical="center" wrapText="1"/>
    </xf>
    <xf numFmtId="0" fontId="115" fillId="0" borderId="49" xfId="0" applyFont="1" applyBorder="1" applyAlignment="1" applyProtection="1">
      <alignment horizontal="center" vertical="center" wrapText="1"/>
    </xf>
    <xf numFmtId="0" fontId="138" fillId="0" borderId="49" xfId="0" applyFont="1" applyBorder="1" applyAlignment="1" applyProtection="1">
      <alignment horizontal="justify" vertical="center" wrapText="1"/>
    </xf>
    <xf numFmtId="0" fontId="127" fillId="0" borderId="49" xfId="0" applyFont="1" applyBorder="1" applyAlignment="1" applyProtection="1">
      <alignment horizontal="center" vertical="center" wrapText="1"/>
    </xf>
    <xf numFmtId="4" fontId="127" fillId="0" borderId="49" xfId="0" applyNumberFormat="1" applyFont="1" applyFill="1" applyBorder="1" applyAlignment="1" applyProtection="1">
      <alignment horizontal="right" vertical="center" wrapText="1"/>
    </xf>
    <xf numFmtId="0" fontId="115" fillId="0" borderId="93" xfId="0" applyFont="1" applyBorder="1" applyAlignment="1" applyProtection="1">
      <alignment horizontal="center" vertical="center" wrapText="1"/>
    </xf>
    <xf numFmtId="0" fontId="127" fillId="0" borderId="93" xfId="0" applyFont="1" applyBorder="1" applyAlignment="1" applyProtection="1">
      <alignment horizontal="center" vertical="center" wrapText="1"/>
    </xf>
    <xf numFmtId="4" fontId="127" fillId="74" borderId="34" xfId="0" applyNumberFormat="1" applyFont="1" applyFill="1" applyBorder="1" applyAlignment="1" applyProtection="1">
      <alignment vertical="center" wrapText="1"/>
    </xf>
    <xf numFmtId="4" fontId="127" fillId="0" borderId="50" xfId="0" applyNumberFormat="1" applyFont="1" applyFill="1" applyBorder="1" applyAlignment="1" applyProtection="1">
      <alignment horizontal="right" vertical="center" wrapText="1"/>
    </xf>
    <xf numFmtId="0" fontId="138" fillId="0" borderId="86" xfId="0" applyFont="1" applyFill="1" applyBorder="1" applyAlignment="1" applyProtection="1">
      <alignment horizontal="justify" vertical="center" wrapText="1"/>
    </xf>
    <xf numFmtId="0" fontId="86" fillId="0" borderId="86" xfId="12" applyFont="1" applyFill="1" applyBorder="1" applyAlignment="1">
      <alignment horizontal="center" vertical="center" wrapText="1"/>
    </xf>
    <xf numFmtId="0" fontId="115" fillId="0" borderId="86" xfId="0" applyFont="1" applyBorder="1" applyAlignment="1" applyProtection="1">
      <alignment horizontal="center" vertical="center" wrapText="1"/>
    </xf>
    <xf numFmtId="0" fontId="115" fillId="0" borderId="86" xfId="0" applyFont="1" applyBorder="1" applyAlignment="1" applyProtection="1">
      <alignment horizontal="left" vertical="center" wrapText="1"/>
    </xf>
    <xf numFmtId="4" fontId="127" fillId="0" borderId="86" xfId="0" applyNumberFormat="1" applyFont="1" applyFill="1" applyBorder="1" applyAlignment="1" applyProtection="1">
      <alignment horizontal="right" vertical="center" wrapText="1"/>
    </xf>
    <xf numFmtId="0" fontId="115" fillId="0" borderId="99" xfId="0" applyFont="1" applyBorder="1" applyAlignment="1" applyProtection="1">
      <alignment horizontal="center" vertical="center" wrapText="1"/>
    </xf>
    <xf numFmtId="0" fontId="138" fillId="0" borderId="99" xfId="0" applyFont="1" applyFill="1" applyBorder="1" applyAlignment="1" applyProtection="1">
      <alignment horizontal="justify" vertical="center" wrapText="1"/>
    </xf>
    <xf numFmtId="0" fontId="127" fillId="0" borderId="99" xfId="0" applyFont="1" applyBorder="1" applyAlignment="1" applyProtection="1">
      <alignment horizontal="center" vertical="center" wrapText="1"/>
    </xf>
    <xf numFmtId="0" fontId="127" fillId="78" borderId="93" xfId="0" applyFont="1" applyFill="1" applyBorder="1" applyAlignment="1" applyProtection="1">
      <alignment horizontal="center" vertical="center" wrapText="1"/>
    </xf>
    <xf numFmtId="4" fontId="127" fillId="78" borderId="49" xfId="0" applyNumberFormat="1" applyFont="1" applyFill="1" applyBorder="1" applyAlignment="1" applyProtection="1">
      <alignment horizontal="right" vertical="center" wrapText="1"/>
    </xf>
    <xf numFmtId="0" fontId="127" fillId="79" borderId="93" xfId="0" applyFont="1" applyFill="1" applyBorder="1" applyAlignment="1" applyProtection="1">
      <alignment horizontal="center" vertical="center" wrapText="1"/>
    </xf>
    <xf numFmtId="4" fontId="127" fillId="79" borderId="49" xfId="0" applyNumberFormat="1" applyFont="1" applyFill="1" applyBorder="1" applyAlignment="1" applyProtection="1">
      <alignment horizontal="right" vertical="center" wrapText="1"/>
    </xf>
    <xf numFmtId="0" fontId="138" fillId="0" borderId="93" xfId="0" applyFont="1" applyFill="1" applyBorder="1" applyAlignment="1" applyProtection="1">
      <alignment horizontal="justify" vertical="center" wrapText="1"/>
    </xf>
    <xf numFmtId="0" fontId="127" fillId="79" borderId="98" xfId="0" applyFont="1" applyFill="1" applyBorder="1" applyAlignment="1" applyProtection="1">
      <alignment horizontal="center" vertical="center" wrapText="1"/>
    </xf>
    <xf numFmtId="0" fontId="127" fillId="0" borderId="86" xfId="0" applyFont="1" applyFill="1" applyBorder="1" applyAlignment="1" applyProtection="1">
      <alignment horizontal="center" vertical="center" wrapText="1"/>
    </xf>
    <xf numFmtId="49" fontId="106" fillId="74" borderId="34" xfId="0" applyNumberFormat="1" applyFont="1" applyFill="1" applyBorder="1" applyAlignment="1" applyProtection="1">
      <alignment horizontal="right" vertical="center" wrapText="1"/>
    </xf>
    <xf numFmtId="0" fontId="106" fillId="74" borderId="34" xfId="0" applyFont="1" applyFill="1" applyBorder="1" applyAlignment="1" applyProtection="1">
      <alignment horizontal="right" vertical="center" wrapText="1"/>
    </xf>
    <xf numFmtId="4" fontId="148" fillId="78" borderId="34" xfId="0" applyNumberFormat="1" applyFont="1" applyFill="1" applyBorder="1" applyAlignment="1" applyProtection="1">
      <alignment horizontal="center" vertical="center" wrapText="1"/>
    </xf>
    <xf numFmtId="0" fontId="106" fillId="78" borderId="34" xfId="0" applyFont="1" applyFill="1" applyBorder="1" applyAlignment="1" applyProtection="1">
      <alignment horizontal="center" vertical="center" wrapText="1"/>
    </xf>
    <xf numFmtId="0" fontId="0" fillId="83" borderId="0" xfId="0" applyFill="1" applyProtection="1"/>
    <xf numFmtId="0" fontId="0" fillId="72" borderId="0" xfId="0" applyFill="1" applyProtection="1"/>
    <xf numFmtId="0" fontId="116" fillId="76" borderId="34" xfId="0" applyFont="1" applyFill="1" applyBorder="1" applyAlignment="1" applyProtection="1">
      <alignment horizontal="justify" vertical="center" wrapText="1"/>
    </xf>
    <xf numFmtId="0" fontId="148" fillId="74" borderId="34" xfId="0" applyFont="1" applyFill="1" applyBorder="1" applyAlignment="1" applyProtection="1">
      <alignment horizontal="center" vertical="center" wrapText="1"/>
    </xf>
    <xf numFmtId="0" fontId="139" fillId="76" borderId="34" xfId="7" applyFont="1" applyFill="1" applyBorder="1" applyAlignment="1" applyProtection="1">
      <alignment horizontal="justify" vertical="center" wrapText="1"/>
      <protection locked="0"/>
    </xf>
    <xf numFmtId="0" fontId="127" fillId="76" borderId="34" xfId="0" applyFont="1" applyFill="1" applyBorder="1" applyAlignment="1" applyProtection="1">
      <alignment horizontal="center" vertical="center" wrapText="1"/>
      <protection locked="0"/>
    </xf>
    <xf numFmtId="0" fontId="124" fillId="76" borderId="34" xfId="0" applyFont="1" applyFill="1" applyBorder="1" applyAlignment="1" applyProtection="1">
      <alignment horizontal="center" vertical="center" wrapText="1"/>
    </xf>
    <xf numFmtId="0" fontId="116" fillId="76" borderId="34" xfId="12" applyFont="1" applyFill="1" applyBorder="1" applyAlignment="1">
      <alignment horizontal="left" vertical="center" wrapText="1"/>
    </xf>
    <xf numFmtId="16" fontId="133" fillId="0" borderId="0" xfId="0" applyNumberFormat="1" applyFont="1" applyAlignment="1" applyProtection="1">
      <alignment horizontal="center" vertical="center"/>
    </xf>
    <xf numFmtId="0" fontId="99" fillId="0" borderId="0" xfId="0" applyFont="1" applyAlignment="1" applyProtection="1"/>
    <xf numFmtId="0" fontId="109" fillId="0" borderId="59" xfId="0" applyFont="1" applyBorder="1" applyAlignment="1" applyProtection="1">
      <alignment wrapText="1"/>
    </xf>
    <xf numFmtId="0" fontId="138" fillId="0" borderId="86" xfId="0" applyFont="1" applyFill="1" applyBorder="1" applyAlignment="1" applyProtection="1">
      <alignment horizontal="left" vertical="center" wrapText="1"/>
    </xf>
    <xf numFmtId="0" fontId="0" fillId="0" borderId="0" xfId="0" applyAlignment="1"/>
    <xf numFmtId="0" fontId="104" fillId="0" borderId="86" xfId="0" applyFont="1" applyFill="1" applyBorder="1" applyAlignment="1">
      <alignment horizontal="center" vertical="center"/>
    </xf>
    <xf numFmtId="4" fontId="0" fillId="0" borderId="0" xfId="0" applyNumberFormat="1" applyAlignment="1">
      <alignment horizontal="center" vertical="center"/>
    </xf>
    <xf numFmtId="4" fontId="0" fillId="0" borderId="0" xfId="0" applyNumberFormat="1" applyFill="1" applyAlignment="1">
      <alignment horizontal="center" vertical="center"/>
    </xf>
    <xf numFmtId="4" fontId="0" fillId="0" borderId="0" xfId="0" applyNumberFormat="1" applyAlignment="1" applyProtection="1">
      <alignment horizontal="center" vertical="center"/>
    </xf>
    <xf numFmtId="4" fontId="0" fillId="0" borderId="0" xfId="0" applyNumberFormat="1" applyBorder="1" applyAlignment="1" applyProtection="1">
      <alignment horizontal="center" vertical="center"/>
    </xf>
    <xf numFmtId="0" fontId="124" fillId="78" borderId="34" xfId="0" applyFont="1" applyFill="1" applyBorder="1" applyAlignment="1" applyProtection="1">
      <alignment horizontal="justify" vertical="center" wrapText="1"/>
    </xf>
    <xf numFmtId="0" fontId="8" fillId="0" borderId="49" xfId="0" applyFont="1" applyFill="1" applyBorder="1" applyAlignment="1" applyProtection="1">
      <alignment horizontal="center" vertical="center"/>
    </xf>
    <xf numFmtId="0" fontId="8" fillId="0" borderId="50" xfId="0" applyFont="1" applyFill="1" applyBorder="1" applyAlignment="1" applyProtection="1">
      <alignment horizontal="center" vertical="center"/>
    </xf>
    <xf numFmtId="0" fontId="8" fillId="0" borderId="44" xfId="0" applyFont="1" applyFill="1" applyBorder="1" applyAlignment="1" applyProtection="1">
      <alignment horizontal="center" vertical="center"/>
    </xf>
    <xf numFmtId="0" fontId="104" fillId="70" borderId="32" xfId="0" applyFont="1" applyFill="1" applyBorder="1" applyAlignment="1" applyProtection="1">
      <alignment horizontal="justify" wrapText="1"/>
    </xf>
    <xf numFmtId="0" fontId="104" fillId="70" borderId="33" xfId="0" applyFont="1" applyFill="1" applyBorder="1" applyAlignment="1" applyProtection="1">
      <alignment horizontal="justify" wrapText="1"/>
    </xf>
    <xf numFmtId="0" fontId="129" fillId="0" borderId="0" xfId="7" applyFont="1" applyAlignment="1" applyProtection="1">
      <alignment horizontal="left"/>
    </xf>
    <xf numFmtId="0" fontId="113" fillId="0" borderId="29" xfId="7" applyFont="1" applyBorder="1" applyAlignment="1" applyProtection="1">
      <alignment horizontal="left" vertical="top" wrapText="1"/>
    </xf>
    <xf numFmtId="0" fontId="113" fillId="0" borderId="30" xfId="7" applyFont="1" applyBorder="1" applyAlignment="1" applyProtection="1">
      <alignment horizontal="left" vertical="top" wrapText="1"/>
    </xf>
    <xf numFmtId="0" fontId="113" fillId="0" borderId="31" xfId="7" applyFont="1" applyBorder="1" applyAlignment="1" applyProtection="1">
      <alignment horizontal="left" vertical="top" wrapText="1"/>
    </xf>
    <xf numFmtId="0" fontId="113" fillId="70" borderId="29" xfId="7" applyFont="1" applyFill="1" applyBorder="1" applyAlignment="1" applyProtection="1">
      <alignment horizontal="justify" vertical="center" wrapText="1"/>
    </xf>
    <xf numFmtId="0" fontId="113" fillId="70" borderId="30" xfId="7" applyFont="1" applyFill="1" applyBorder="1" applyAlignment="1" applyProtection="1">
      <alignment horizontal="justify" vertical="center" wrapText="1"/>
    </xf>
    <xf numFmtId="0" fontId="113" fillId="70" borderId="31" xfId="7" applyFont="1" applyFill="1" applyBorder="1" applyAlignment="1" applyProtection="1">
      <alignment horizontal="justify" vertical="center" wrapText="1"/>
    </xf>
    <xf numFmtId="0" fontId="114" fillId="70" borderId="28" xfId="7" applyFont="1" applyFill="1" applyBorder="1" applyAlignment="1" applyProtection="1">
      <alignment horizontal="justify" vertical="top" wrapText="1"/>
    </xf>
    <xf numFmtId="0" fontId="113" fillId="0" borderId="28" xfId="7" applyFont="1" applyBorder="1" applyAlignment="1" applyProtection="1">
      <alignment horizontal="justify" vertical="top" wrapText="1"/>
    </xf>
    <xf numFmtId="0" fontId="115" fillId="78" borderId="36" xfId="0" applyFont="1" applyFill="1" applyBorder="1" applyAlignment="1" applyProtection="1">
      <alignment horizontal="justify" vertical="center" wrapText="1"/>
    </xf>
    <xf numFmtId="0" fontId="115" fillId="78" borderId="40" xfId="0" applyFont="1" applyFill="1" applyBorder="1" applyAlignment="1" applyProtection="1">
      <alignment horizontal="justify" vertical="center" wrapText="1"/>
    </xf>
    <xf numFmtId="0" fontId="127" fillId="0" borderId="36" xfId="0" applyFont="1" applyFill="1" applyBorder="1" applyAlignment="1" applyProtection="1">
      <alignment horizontal="justify" vertical="center" wrapText="1"/>
    </xf>
    <xf numFmtId="0" fontId="127" fillId="0" borderId="40" xfId="0" applyFont="1" applyFill="1" applyBorder="1" applyAlignment="1" applyProtection="1">
      <alignment horizontal="justify" vertical="center" wrapText="1"/>
    </xf>
    <xf numFmtId="4" fontId="127" fillId="78" borderId="36" xfId="1" applyNumberFormat="1" applyFont="1" applyFill="1" applyBorder="1" applyAlignment="1" applyProtection="1">
      <alignment horizontal="left" vertical="center"/>
    </xf>
    <xf numFmtId="4" fontId="127" fillId="78" borderId="40" xfId="1" applyNumberFormat="1" applyFont="1" applyFill="1" applyBorder="1" applyAlignment="1" applyProtection="1">
      <alignment horizontal="left" vertical="center"/>
    </xf>
    <xf numFmtId="0" fontId="113" fillId="70" borderId="28" xfId="7" applyFont="1" applyFill="1" applyBorder="1" applyAlignment="1" applyProtection="1">
      <alignment horizontal="justify" vertical="top" wrapText="1"/>
    </xf>
    <xf numFmtId="0" fontId="113" fillId="0" borderId="28" xfId="0" applyFont="1" applyFill="1" applyBorder="1" applyAlignment="1" applyProtection="1">
      <alignment horizontal="justify" vertical="top" wrapText="1"/>
    </xf>
    <xf numFmtId="0" fontId="124" fillId="0" borderId="34" xfId="7" applyFont="1" applyBorder="1" applyAlignment="1" applyProtection="1">
      <alignment horizontal="justify" vertical="center" wrapText="1"/>
    </xf>
    <xf numFmtId="0" fontId="113" fillId="70" borderId="29" xfId="0" applyFont="1" applyFill="1" applyBorder="1" applyAlignment="1" applyProtection="1">
      <alignment horizontal="left" vertical="center" wrapText="1"/>
    </xf>
    <xf numFmtId="0" fontId="113" fillId="70" borderId="30" xfId="0" applyFont="1" applyFill="1" applyBorder="1" applyAlignment="1" applyProtection="1">
      <alignment horizontal="left" vertical="center" wrapText="1"/>
    </xf>
    <xf numFmtId="0" fontId="113" fillId="70" borderId="31" xfId="0" applyFont="1" applyFill="1" applyBorder="1" applyAlignment="1" applyProtection="1">
      <alignment horizontal="left" vertical="center" wrapText="1"/>
    </xf>
    <xf numFmtId="1" fontId="121" fillId="77" borderId="50" xfId="11" applyNumberFormat="1" applyFont="1" applyFill="1" applyBorder="1" applyAlignment="1" applyProtection="1">
      <alignment horizontal="center" vertical="center"/>
    </xf>
    <xf numFmtId="1" fontId="121" fillId="77" borderId="51" xfId="11" applyNumberFormat="1" applyFont="1" applyFill="1" applyBorder="1" applyAlignment="1" applyProtection="1">
      <alignment horizontal="center" vertical="center"/>
    </xf>
    <xf numFmtId="0" fontId="0" fillId="71" borderId="48" xfId="0" applyFill="1" applyBorder="1" applyAlignment="1" applyProtection="1">
      <alignment horizontal="center"/>
    </xf>
    <xf numFmtId="0" fontId="5" fillId="0" borderId="0" xfId="12" applyFont="1" applyFill="1" applyBorder="1" applyAlignment="1" applyProtection="1">
      <alignment horizontal="left" vertical="center" wrapText="1"/>
    </xf>
    <xf numFmtId="0" fontId="85" fillId="0" borderId="0" xfId="12" applyFont="1" applyFill="1" applyBorder="1" applyAlignment="1" applyProtection="1">
      <alignment horizontal="left" vertical="center" wrapText="1"/>
    </xf>
    <xf numFmtId="0" fontId="85" fillId="0" borderId="0" xfId="7" applyFont="1" applyFill="1" applyBorder="1" applyAlignment="1" applyProtection="1">
      <alignment horizontal="left" vertical="center" wrapText="1"/>
    </xf>
    <xf numFmtId="0" fontId="124" fillId="0" borderId="36" xfId="12" applyFont="1" applyFill="1" applyBorder="1" applyAlignment="1">
      <alignment horizontal="justify" vertical="center" wrapText="1"/>
    </xf>
    <xf numFmtId="0" fontId="124" fillId="0" borderId="40" xfId="12" applyFont="1" applyFill="1" applyBorder="1" applyAlignment="1">
      <alignment horizontal="justify" vertical="center" wrapText="1"/>
    </xf>
    <xf numFmtId="0" fontId="124" fillId="0" borderId="34" xfId="12" applyFont="1" applyFill="1" applyBorder="1" applyAlignment="1">
      <alignment horizontal="justify" vertical="center" wrapText="1"/>
    </xf>
    <xf numFmtId="0" fontId="103" fillId="0" borderId="28" xfId="7" applyFont="1" applyBorder="1" applyAlignment="1" applyProtection="1">
      <alignment horizontal="left" vertical="center" wrapText="1"/>
    </xf>
    <xf numFmtId="0" fontId="124" fillId="0" borderId="34" xfId="12" applyFont="1" applyFill="1" applyBorder="1" applyAlignment="1">
      <alignment horizontal="left" vertical="center" wrapText="1"/>
    </xf>
    <xf numFmtId="0" fontId="127" fillId="0" borderId="34" xfId="0" applyFont="1" applyFill="1" applyBorder="1" applyAlignment="1" applyProtection="1">
      <alignment horizontal="justify" vertical="center" wrapText="1"/>
    </xf>
    <xf numFmtId="0" fontId="127" fillId="78" borderId="34" xfId="0" applyFont="1" applyFill="1" applyBorder="1" applyAlignment="1" applyProtection="1">
      <alignment horizontal="justify" vertical="center" wrapText="1"/>
    </xf>
    <xf numFmtId="1" fontId="104" fillId="0" borderId="49" xfId="12" applyNumberFormat="1" applyFont="1" applyFill="1" applyBorder="1" applyAlignment="1" applyProtection="1">
      <alignment horizontal="center" vertical="center" wrapText="1"/>
    </xf>
    <xf numFmtId="1" fontId="104" fillId="0" borderId="58" xfId="12" applyNumberFormat="1" applyFont="1" applyFill="1" applyBorder="1" applyAlignment="1" applyProtection="1">
      <alignment horizontal="center" vertical="center" wrapText="1"/>
    </xf>
    <xf numFmtId="0" fontId="124" fillId="0" borderId="51" xfId="0" applyFont="1" applyFill="1" applyBorder="1" applyAlignment="1" applyProtection="1">
      <alignment horizontal="justify" vertical="center" wrapText="1"/>
    </xf>
    <xf numFmtId="0" fontId="124" fillId="78" borderId="34" xfId="0" applyFont="1" applyFill="1" applyBorder="1" applyAlignment="1" applyProtection="1">
      <alignment horizontal="left" vertical="center" wrapText="1"/>
    </xf>
    <xf numFmtId="0" fontId="124" fillId="0" borderId="34" xfId="0" applyFont="1" applyFill="1" applyBorder="1" applyAlignment="1" applyProtection="1">
      <alignment horizontal="justify" vertical="center" wrapText="1"/>
    </xf>
    <xf numFmtId="0" fontId="124" fillId="0" borderId="36" xfId="0" applyFont="1" applyFill="1" applyBorder="1" applyAlignment="1" applyProtection="1">
      <alignment horizontal="center" vertical="center" wrapText="1"/>
    </xf>
    <xf numFmtId="0" fontId="124" fillId="0" borderId="40" xfId="0" applyFont="1" applyFill="1" applyBorder="1" applyAlignment="1" applyProtection="1">
      <alignment horizontal="center" vertical="center" wrapText="1"/>
    </xf>
    <xf numFmtId="0" fontId="0" fillId="0" borderId="41" xfId="0" applyFill="1" applyBorder="1" applyAlignment="1" applyProtection="1">
      <alignment horizontal="center"/>
    </xf>
    <xf numFmtId="0" fontId="0" fillId="0" borderId="42" xfId="0" applyFill="1" applyBorder="1" applyAlignment="1" applyProtection="1">
      <alignment horizontal="center"/>
    </xf>
    <xf numFmtId="0" fontId="0" fillId="0" borderId="53" xfId="0" applyBorder="1" applyAlignment="1" applyProtection="1">
      <alignment horizontal="center"/>
    </xf>
    <xf numFmtId="0" fontId="0" fillId="0" borderId="54" xfId="0" applyBorder="1" applyAlignment="1" applyProtection="1">
      <alignment horizontal="center"/>
    </xf>
    <xf numFmtId="0" fontId="113" fillId="0" borderId="34" xfId="11" applyFont="1" applyFill="1" applyBorder="1" applyAlignment="1" applyProtection="1">
      <alignment horizontal="center" vertical="center" wrapText="1"/>
    </xf>
    <xf numFmtId="0" fontId="113" fillId="0" borderId="49" xfId="11" applyFont="1" applyFill="1" applyBorder="1" applyAlignment="1" applyProtection="1">
      <alignment horizontal="center" vertical="center" wrapText="1"/>
    </xf>
    <xf numFmtId="0" fontId="104" fillId="0" borderId="34" xfId="0" applyFont="1" applyFill="1" applyBorder="1" applyAlignment="1" applyProtection="1">
      <alignment horizontal="justify" vertical="center"/>
    </xf>
    <xf numFmtId="0" fontId="104" fillId="0" borderId="49" xfId="0" applyFont="1" applyFill="1" applyBorder="1" applyAlignment="1" applyProtection="1">
      <alignment horizontal="justify" vertical="center"/>
    </xf>
    <xf numFmtId="0" fontId="104" fillId="0" borderId="34" xfId="0" applyFont="1" applyFill="1" applyBorder="1" applyAlignment="1" applyProtection="1">
      <alignment horizontal="center" vertical="center" wrapText="1"/>
    </xf>
    <xf numFmtId="0" fontId="104" fillId="0" borderId="49" xfId="0" applyFont="1" applyFill="1" applyBorder="1" applyAlignment="1" applyProtection="1">
      <alignment horizontal="center" vertical="center" wrapText="1"/>
    </xf>
    <xf numFmtId="0" fontId="104" fillId="0" borderId="34" xfId="0" applyFont="1" applyFill="1" applyBorder="1" applyAlignment="1" applyProtection="1">
      <alignment horizontal="center" vertical="center"/>
    </xf>
    <xf numFmtId="0" fontId="104" fillId="0" borderId="49" xfId="0" applyFont="1" applyFill="1" applyBorder="1" applyAlignment="1" applyProtection="1">
      <alignment horizontal="center" vertical="center"/>
    </xf>
    <xf numFmtId="4" fontId="104" fillId="0" borderId="34" xfId="0" applyNumberFormat="1" applyFont="1" applyFill="1" applyBorder="1" applyAlignment="1" applyProtection="1">
      <alignment horizontal="center" vertical="center" wrapText="1"/>
    </xf>
    <xf numFmtId="4" fontId="104" fillId="0" borderId="36" xfId="0" applyNumberFormat="1" applyFont="1" applyFill="1" applyBorder="1" applyAlignment="1" applyProtection="1">
      <alignment horizontal="center" vertical="center" wrapText="1"/>
    </xf>
    <xf numFmtId="4" fontId="105" fillId="0" borderId="49" xfId="3229" applyNumberFormat="1" applyFont="1" applyFill="1" applyBorder="1" applyAlignment="1" applyProtection="1">
      <alignment horizontal="center" vertical="center"/>
    </xf>
    <xf numFmtId="0" fontId="95" fillId="69" borderId="43" xfId="0" applyFont="1" applyFill="1" applyBorder="1" applyAlignment="1" applyProtection="1">
      <alignment horizontal="center" vertical="center" wrapText="1"/>
    </xf>
    <xf numFmtId="0" fontId="95" fillId="69" borderId="35" xfId="0" applyFont="1" applyFill="1" applyBorder="1" applyAlignment="1" applyProtection="1">
      <alignment horizontal="center" vertical="center" wrapText="1"/>
    </xf>
    <xf numFmtId="49" fontId="127" fillId="0" borderId="34" xfId="0" applyNumberFormat="1" applyFont="1" applyFill="1" applyBorder="1" applyAlignment="1" applyProtection="1">
      <alignment horizontal="justify" vertical="center" wrapText="1"/>
    </xf>
    <xf numFmtId="0" fontId="104" fillId="74" borderId="34" xfId="0" applyFont="1" applyFill="1" applyBorder="1" applyAlignment="1" applyProtection="1">
      <alignment horizontal="center" vertical="center" wrapText="1"/>
    </xf>
    <xf numFmtId="0" fontId="124" fillId="76" borderId="34" xfId="0" applyFont="1" applyFill="1" applyBorder="1" applyAlignment="1" applyProtection="1">
      <alignment horizontal="center" vertical="center" wrapText="1"/>
    </xf>
    <xf numFmtId="0" fontId="115" fillId="0" borderId="36" xfId="0" applyFont="1" applyFill="1" applyBorder="1" applyAlignment="1" applyProtection="1">
      <alignment horizontal="justify" vertical="center" wrapText="1"/>
    </xf>
    <xf numFmtId="0" fontId="115" fillId="0" borderId="40" xfId="0" applyFont="1" applyFill="1" applyBorder="1" applyAlignment="1" applyProtection="1">
      <alignment horizontal="justify" vertical="center" wrapText="1"/>
    </xf>
    <xf numFmtId="0" fontId="115" fillId="76" borderId="34" xfId="0" applyFont="1" applyFill="1" applyBorder="1" applyAlignment="1" applyProtection="1">
      <alignment horizontal="justify" vertical="center" wrapText="1"/>
    </xf>
    <xf numFmtId="0" fontId="127" fillId="74" borderId="34" xfId="0" applyFont="1" applyFill="1" applyBorder="1" applyAlignment="1" applyProtection="1">
      <alignment horizontal="center" vertical="center" wrapText="1"/>
    </xf>
    <xf numFmtId="0" fontId="127" fillId="74" borderId="36" xfId="0" applyFont="1" applyFill="1" applyBorder="1" applyAlignment="1" applyProtection="1">
      <alignment horizontal="justify" vertical="center" wrapText="1"/>
    </xf>
    <xf numFmtId="0" fontId="127" fillId="74" borderId="40" xfId="0" applyFont="1" applyFill="1" applyBorder="1" applyAlignment="1" applyProtection="1">
      <alignment horizontal="justify" vertical="center" wrapText="1"/>
    </xf>
    <xf numFmtId="0" fontId="131" fillId="69" borderId="82" xfId="11" applyFont="1" applyFill="1" applyBorder="1" applyAlignment="1" applyProtection="1">
      <alignment horizontal="left" vertical="center"/>
    </xf>
    <xf numFmtId="0" fontId="131" fillId="69" borderId="83" xfId="11" applyFont="1" applyFill="1" applyBorder="1" applyAlignment="1" applyProtection="1">
      <alignment horizontal="left" vertical="center"/>
    </xf>
    <xf numFmtId="0" fontId="115" fillId="0" borderId="89" xfId="0" applyFont="1" applyFill="1" applyBorder="1" applyAlignment="1" applyProtection="1">
      <alignment horizontal="justify" vertical="center" wrapText="1"/>
    </xf>
    <xf numFmtId="0" fontId="115" fillId="0" borderId="90" xfId="0" applyFont="1" applyFill="1" applyBorder="1" applyAlignment="1" applyProtection="1">
      <alignment horizontal="justify" vertical="center" wrapText="1"/>
    </xf>
    <xf numFmtId="0" fontId="111" fillId="69" borderId="34" xfId="0" applyFont="1" applyFill="1" applyBorder="1" applyAlignment="1" applyProtection="1">
      <alignment horizontal="left" vertical="center" wrapText="1"/>
    </xf>
    <xf numFmtId="0" fontId="111" fillId="69" borderId="36" xfId="0" applyFont="1" applyFill="1" applyBorder="1" applyAlignment="1" applyProtection="1">
      <alignment horizontal="left" vertical="center" wrapText="1"/>
    </xf>
    <xf numFmtId="0" fontId="124" fillId="76" borderId="34" xfId="0" applyFont="1" applyFill="1" applyBorder="1" applyAlignment="1" applyProtection="1">
      <alignment horizontal="left" vertical="center" wrapText="1"/>
    </xf>
    <xf numFmtId="0" fontId="124" fillId="76" borderId="36" xfId="0" applyFont="1" applyFill="1" applyBorder="1" applyAlignment="1" applyProtection="1">
      <alignment horizontal="center" vertical="center" wrapText="1"/>
    </xf>
    <xf numFmtId="0" fontId="124" fillId="76" borderId="40" xfId="0" applyFont="1" applyFill="1" applyBorder="1" applyAlignment="1" applyProtection="1">
      <alignment horizontal="center" vertical="center" wrapText="1"/>
    </xf>
    <xf numFmtId="0" fontId="99" fillId="3" borderId="56" xfId="0" applyFont="1" applyFill="1" applyBorder="1" applyAlignment="1">
      <alignment horizontal="center"/>
    </xf>
    <xf numFmtId="0" fontId="99" fillId="3" borderId="57" xfId="0" applyFont="1" applyFill="1" applyBorder="1" applyAlignment="1">
      <alignment horizontal="center"/>
    </xf>
    <xf numFmtId="1" fontId="125" fillId="77" borderId="85" xfId="12" applyNumberFormat="1" applyFont="1" applyFill="1" applyBorder="1" applyAlignment="1" applyProtection="1">
      <alignment horizontal="center" vertical="top" wrapText="1"/>
    </xf>
    <xf numFmtId="1" fontId="125" fillId="77" borderId="69" xfId="12" applyNumberFormat="1" applyFont="1" applyFill="1" applyBorder="1" applyAlignment="1" applyProtection="1">
      <alignment horizontal="center" vertical="top" wrapText="1"/>
    </xf>
    <xf numFmtId="199" fontId="107" fillId="72" borderId="84" xfId="12" applyNumberFormat="1" applyFont="1" applyFill="1" applyBorder="1" applyAlignment="1" applyProtection="1">
      <alignment horizontal="center" vertical="center" wrapText="1"/>
      <protection locked="0"/>
    </xf>
    <xf numFmtId="199" fontId="107" fillId="72" borderId="68" xfId="12" applyNumberFormat="1" applyFont="1" applyFill="1" applyBorder="1" applyAlignment="1" applyProtection="1">
      <alignment horizontal="center" vertical="center" wrapText="1"/>
      <protection locked="0"/>
    </xf>
    <xf numFmtId="0" fontId="127" fillId="0" borderId="34" xfId="0" applyFont="1" applyFill="1" applyBorder="1" applyAlignment="1" applyProtection="1">
      <alignment horizontal="justify" vertical="center" wrapText="1"/>
      <protection locked="0"/>
    </xf>
    <xf numFmtId="0" fontId="124" fillId="2" borderId="34" xfId="0" applyFont="1" applyFill="1" applyBorder="1" applyAlignment="1" applyProtection="1">
      <alignment horizontal="justify" vertical="center" wrapText="1"/>
    </xf>
    <xf numFmtId="0" fontId="115" fillId="2" borderId="34" xfId="0" applyFont="1" applyFill="1" applyBorder="1" applyAlignment="1" applyProtection="1">
      <alignment horizontal="justify" vertical="center" wrapText="1"/>
    </xf>
    <xf numFmtId="0" fontId="87" fillId="69" borderId="55" xfId="0" applyFont="1" applyFill="1" applyBorder="1" applyAlignment="1" applyProtection="1">
      <alignment horizontal="center" vertical="center"/>
    </xf>
    <xf numFmtId="198" fontId="90" fillId="73" borderId="43" xfId="519" applyNumberFormat="1" applyFont="1" applyFill="1" applyBorder="1" applyAlignment="1" applyProtection="1">
      <alignment horizontal="center" vertical="center"/>
      <protection locked="0"/>
    </xf>
    <xf numFmtId="198" fontId="90" fillId="73" borderId="35" xfId="519" applyNumberFormat="1" applyFont="1" applyFill="1" applyBorder="1" applyAlignment="1" applyProtection="1">
      <alignment horizontal="center" vertical="center"/>
      <protection locked="0"/>
    </xf>
    <xf numFmtId="0" fontId="92" fillId="4" borderId="113" xfId="0" applyFont="1" applyFill="1" applyBorder="1" applyAlignment="1" applyProtection="1">
      <alignment horizontal="center" vertical="center"/>
    </xf>
    <xf numFmtId="0" fontId="92" fillId="4" borderId="114" xfId="0" applyFont="1" applyFill="1" applyBorder="1" applyAlignment="1" applyProtection="1">
      <alignment horizontal="center" vertical="center"/>
    </xf>
    <xf numFmtId="0" fontId="12" fillId="0" borderId="49" xfId="0" applyFont="1" applyFill="1" applyBorder="1" applyAlignment="1" applyProtection="1">
      <alignment horizontal="center" vertical="center"/>
    </xf>
    <xf numFmtId="0" fontId="12" fillId="0" borderId="58" xfId="0" applyFont="1" applyFill="1" applyBorder="1" applyAlignment="1" applyProtection="1">
      <alignment horizontal="center" vertical="center"/>
    </xf>
    <xf numFmtId="0" fontId="91" fillId="4" borderId="43" xfId="0" applyFont="1" applyFill="1" applyBorder="1" applyAlignment="1" applyProtection="1">
      <alignment horizontal="center" vertical="center" wrapText="1"/>
    </xf>
    <xf numFmtId="0" fontId="91" fillId="4" borderId="35" xfId="0" applyFont="1" applyFill="1" applyBorder="1" applyAlignment="1" applyProtection="1">
      <alignment horizontal="center" vertical="center" wrapText="1"/>
    </xf>
    <xf numFmtId="0" fontId="107" fillId="75" borderId="76" xfId="0" applyFont="1" applyFill="1" applyBorder="1" applyAlignment="1" applyProtection="1">
      <alignment horizontal="center" vertical="center" wrapText="1"/>
    </xf>
    <xf numFmtId="0" fontId="107" fillId="75" borderId="77" xfId="0" applyFont="1" applyFill="1" applyBorder="1" applyAlignment="1" applyProtection="1">
      <alignment horizontal="center" vertical="center" wrapText="1"/>
    </xf>
    <xf numFmtId="0" fontId="107" fillId="75" borderId="79" xfId="0" applyFont="1" applyFill="1" applyBorder="1" applyAlignment="1" applyProtection="1">
      <alignment horizontal="center" vertical="center" wrapText="1"/>
    </xf>
    <xf numFmtId="0" fontId="107" fillId="75" borderId="80" xfId="0" applyFont="1" applyFill="1" applyBorder="1" applyAlignment="1" applyProtection="1">
      <alignment horizontal="center" vertical="center" wrapText="1"/>
    </xf>
    <xf numFmtId="199" fontId="123" fillId="72" borderId="66" xfId="0" applyNumberFormat="1" applyFont="1" applyFill="1" applyBorder="1" applyAlignment="1" applyProtection="1">
      <alignment horizontal="center" vertical="center" wrapText="1"/>
      <protection locked="0"/>
    </xf>
    <xf numFmtId="199" fontId="123" fillId="72" borderId="67" xfId="0" applyNumberFormat="1" applyFont="1" applyFill="1" applyBorder="1" applyAlignment="1" applyProtection="1">
      <alignment horizontal="center" vertical="center" wrapText="1"/>
      <protection locked="0"/>
    </xf>
    <xf numFmtId="0" fontId="108" fillId="75" borderId="64" xfId="0" applyFont="1" applyFill="1" applyBorder="1" applyAlignment="1" applyProtection="1">
      <alignment horizontal="center" vertical="center" wrapText="1"/>
    </xf>
    <xf numFmtId="0" fontId="108" fillId="75" borderId="65" xfId="0" applyFont="1" applyFill="1" applyBorder="1" applyAlignment="1" applyProtection="1">
      <alignment horizontal="center" vertical="center" wrapText="1"/>
    </xf>
    <xf numFmtId="0" fontId="98" fillId="84" borderId="50" xfId="0" applyFont="1" applyFill="1" applyBorder="1" applyAlignment="1" applyProtection="1">
      <alignment horizontal="center"/>
    </xf>
    <xf numFmtId="0" fontId="115" fillId="0" borderId="34" xfId="0" applyFont="1" applyFill="1" applyBorder="1" applyAlignment="1" applyProtection="1">
      <alignment horizontal="justify" vertical="center" wrapText="1"/>
    </xf>
    <xf numFmtId="0" fontId="134" fillId="0" borderId="0" xfId="0" applyFont="1" applyBorder="1" applyAlignment="1" applyProtection="1">
      <alignment horizontal="left" vertical="center"/>
    </xf>
    <xf numFmtId="0" fontId="100" fillId="0" borderId="0" xfId="0" applyFont="1" applyBorder="1" applyAlignment="1" applyProtection="1">
      <alignment horizontal="center" vertical="center"/>
    </xf>
    <xf numFmtId="0" fontId="115" fillId="74" borderId="100" xfId="0" applyFont="1" applyFill="1" applyBorder="1" applyAlignment="1" applyProtection="1">
      <alignment horizontal="justify" vertical="center" wrapText="1"/>
    </xf>
    <xf numFmtId="0" fontId="115" fillId="74" borderId="101" xfId="0" applyFont="1" applyFill="1" applyBorder="1" applyAlignment="1" applyProtection="1">
      <alignment horizontal="justify" vertical="center" wrapText="1"/>
    </xf>
    <xf numFmtId="0" fontId="115" fillId="74" borderId="102" xfId="0" applyFont="1" applyFill="1" applyBorder="1" applyAlignment="1" applyProtection="1">
      <alignment horizontal="justify" vertical="center" wrapText="1"/>
    </xf>
    <xf numFmtId="0" fontId="115" fillId="74" borderId="103" xfId="0" applyFont="1" applyFill="1" applyBorder="1" applyAlignment="1" applyProtection="1">
      <alignment horizontal="justify" vertical="center" wrapText="1"/>
    </xf>
    <xf numFmtId="0" fontId="115" fillId="74" borderId="104" xfId="0" applyFont="1" applyFill="1" applyBorder="1" applyAlignment="1" applyProtection="1">
      <alignment horizontal="justify" vertical="center" wrapText="1"/>
    </xf>
    <xf numFmtId="0" fontId="115" fillId="74" borderId="105" xfId="0" applyFont="1" applyFill="1" applyBorder="1" applyAlignment="1" applyProtection="1">
      <alignment horizontal="justify" vertical="center" wrapText="1"/>
    </xf>
    <xf numFmtId="0" fontId="115" fillId="0" borderId="96" xfId="0" applyFont="1" applyBorder="1" applyAlignment="1" applyProtection="1">
      <alignment horizontal="justify" vertical="center" wrapText="1"/>
    </xf>
    <xf numFmtId="0" fontId="115" fillId="0" borderId="97" xfId="0" applyFont="1" applyBorder="1" applyAlignment="1" applyProtection="1">
      <alignment horizontal="justify" vertical="center" wrapText="1"/>
    </xf>
    <xf numFmtId="0" fontId="106" fillId="74" borderId="98" xfId="0" applyFont="1" applyFill="1" applyBorder="1" applyAlignment="1" applyProtection="1">
      <alignment horizontal="right" vertical="center" wrapText="1"/>
    </xf>
    <xf numFmtId="0" fontId="106" fillId="74" borderId="99" xfId="0" applyFont="1" applyFill="1" applyBorder="1" applyAlignment="1" applyProtection="1">
      <alignment horizontal="right" vertical="center" wrapText="1"/>
    </xf>
    <xf numFmtId="0" fontId="147" fillId="0" borderId="70" xfId="814" applyFont="1" applyFill="1" applyBorder="1" applyAlignment="1" applyProtection="1">
      <alignment horizontal="center" vertical="center" wrapText="1"/>
    </xf>
    <xf numFmtId="0" fontId="147" fillId="0" borderId="75" xfId="814" applyFont="1" applyFill="1" applyBorder="1" applyAlignment="1" applyProtection="1">
      <alignment horizontal="center" vertical="center" wrapText="1"/>
    </xf>
    <xf numFmtId="0" fontId="146" fillId="0" borderId="108" xfId="814" applyFont="1" applyFill="1" applyBorder="1" applyAlignment="1" applyProtection="1">
      <alignment horizontal="center" vertical="center" wrapText="1"/>
    </xf>
    <xf numFmtId="0" fontId="146" fillId="0" borderId="109" xfId="814" applyFont="1" applyFill="1" applyBorder="1" applyAlignment="1" applyProtection="1">
      <alignment horizontal="center" vertical="center" wrapText="1"/>
    </xf>
    <xf numFmtId="0" fontId="146" fillId="0" borderId="110" xfId="814" applyFont="1" applyFill="1" applyBorder="1" applyAlignment="1" applyProtection="1">
      <alignment horizontal="center" vertical="center" wrapText="1"/>
    </xf>
    <xf numFmtId="0" fontId="102" fillId="0" borderId="44" xfId="0" applyFont="1" applyBorder="1" applyAlignment="1" applyProtection="1">
      <alignment horizontal="left" vertical="center"/>
    </xf>
    <xf numFmtId="0" fontId="102" fillId="0" borderId="0" xfId="0" applyFont="1" applyBorder="1" applyAlignment="1" applyProtection="1">
      <alignment horizontal="left" vertical="center"/>
    </xf>
    <xf numFmtId="0" fontId="102" fillId="0" borderId="74" xfId="0" applyFont="1" applyBorder="1" applyAlignment="1" applyProtection="1">
      <alignment horizontal="left" vertical="center"/>
    </xf>
    <xf numFmtId="0" fontId="102" fillId="0" borderId="37" xfId="0" applyFont="1" applyBorder="1" applyAlignment="1" applyProtection="1">
      <alignment horizontal="left" vertical="center"/>
    </xf>
    <xf numFmtId="0" fontId="102" fillId="0" borderId="38" xfId="0" applyFont="1" applyBorder="1" applyAlignment="1" applyProtection="1">
      <alignment horizontal="left" vertical="center"/>
    </xf>
    <xf numFmtId="0" fontId="102" fillId="0" borderId="39" xfId="0" applyFont="1" applyBorder="1" applyAlignment="1" applyProtection="1">
      <alignment horizontal="left" vertical="center"/>
    </xf>
    <xf numFmtId="0" fontId="109" fillId="0" borderId="46" xfId="0" applyFont="1" applyBorder="1" applyAlignment="1" applyProtection="1">
      <alignment horizontal="right" vertical="center" wrapText="1"/>
    </xf>
    <xf numFmtId="0" fontId="109" fillId="0" borderId="45" xfId="0" applyFont="1" applyBorder="1" applyAlignment="1" applyProtection="1">
      <alignment horizontal="right" vertical="center" wrapText="1"/>
    </xf>
    <xf numFmtId="0" fontId="109" fillId="0" borderId="47" xfId="0" applyFont="1" applyBorder="1" applyAlignment="1" applyProtection="1">
      <alignment horizontal="right" vertical="center" wrapText="1"/>
    </xf>
    <xf numFmtId="0" fontId="101" fillId="0" borderId="72" xfId="0" applyFont="1" applyBorder="1" applyAlignment="1">
      <alignment horizontal="right" vertical="center"/>
    </xf>
    <xf numFmtId="0" fontId="101" fillId="0" borderId="73" xfId="0" applyFont="1" applyBorder="1" applyAlignment="1">
      <alignment horizontal="right" vertical="center"/>
    </xf>
    <xf numFmtId="0" fontId="127" fillId="74" borderId="36" xfId="0" applyFont="1" applyFill="1" applyBorder="1" applyAlignment="1" applyProtection="1">
      <alignment horizontal="center" vertical="center" wrapText="1"/>
    </xf>
    <xf numFmtId="0" fontId="127" fillId="74" borderId="40" xfId="0" applyFont="1" applyFill="1" applyBorder="1" applyAlignment="1" applyProtection="1">
      <alignment horizontal="center" vertical="center" wrapText="1"/>
    </xf>
    <xf numFmtId="0" fontId="127" fillId="0" borderId="49" xfId="0" applyFont="1" applyFill="1" applyBorder="1" applyAlignment="1" applyProtection="1">
      <alignment horizontal="justify" vertical="center" wrapText="1"/>
    </xf>
    <xf numFmtId="0" fontId="111" fillId="84" borderId="37" xfId="0" applyFont="1" applyFill="1" applyBorder="1" applyAlignment="1" applyProtection="1">
      <alignment horizontal="left" vertical="center" wrapText="1"/>
    </xf>
    <xf numFmtId="0" fontId="111" fillId="84" borderId="38" xfId="0" applyFont="1" applyFill="1" applyBorder="1" applyAlignment="1" applyProtection="1">
      <alignment horizontal="left" vertical="center" wrapText="1"/>
    </xf>
    <xf numFmtId="199" fontId="120" fillId="72" borderId="62" xfId="0" applyNumberFormat="1" applyFont="1" applyFill="1" applyBorder="1" applyAlignment="1" applyProtection="1">
      <alignment horizontal="center" vertical="center" wrapText="1"/>
      <protection locked="0"/>
    </xf>
    <xf numFmtId="199" fontId="120" fillId="72" borderId="63" xfId="0" applyNumberFormat="1" applyFont="1" applyFill="1" applyBorder="1" applyAlignment="1" applyProtection="1">
      <alignment horizontal="center" vertical="center" wrapText="1"/>
      <protection locked="0"/>
    </xf>
    <xf numFmtId="0" fontId="119" fillId="69" borderId="60" xfId="11" applyFont="1" applyFill="1" applyBorder="1" applyAlignment="1" applyProtection="1">
      <alignment horizontal="center" vertical="center" wrapText="1"/>
    </xf>
    <xf numFmtId="0" fontId="119" fillId="69" borderId="61" xfId="11" applyFont="1" applyFill="1" applyBorder="1" applyAlignment="1" applyProtection="1">
      <alignment horizontal="center" vertical="center" wrapText="1"/>
    </xf>
    <xf numFmtId="0" fontId="117" fillId="76" borderId="36" xfId="12" applyFont="1" applyFill="1" applyBorder="1" applyAlignment="1">
      <alignment horizontal="center" vertical="center" wrapText="1"/>
    </xf>
    <xf numFmtId="0" fontId="117" fillId="76" borderId="40" xfId="12" applyFont="1" applyFill="1" applyBorder="1" applyAlignment="1">
      <alignment horizontal="center" vertical="center" wrapText="1"/>
    </xf>
    <xf numFmtId="0" fontId="124" fillId="2" borderId="34" xfId="7" applyFont="1" applyFill="1" applyBorder="1" applyAlignment="1" applyProtection="1">
      <alignment horizontal="justify" vertical="center" wrapText="1"/>
    </xf>
    <xf numFmtId="0" fontId="127" fillId="76" borderId="34" xfId="0" applyFont="1" applyFill="1" applyBorder="1" applyAlignment="1" applyProtection="1">
      <alignment horizontal="justify" vertical="center" wrapText="1"/>
      <protection locked="0"/>
    </xf>
    <xf numFmtId="0" fontId="127" fillId="76" borderId="36" xfId="0" applyFont="1" applyFill="1" applyBorder="1" applyAlignment="1" applyProtection="1">
      <alignment horizontal="justify" vertical="center" wrapText="1"/>
      <protection locked="0"/>
    </xf>
    <xf numFmtId="0" fontId="127" fillId="76" borderId="40" xfId="0" applyFont="1" applyFill="1" applyBorder="1" applyAlignment="1" applyProtection="1">
      <alignment horizontal="justify" vertical="center" wrapText="1"/>
      <protection locked="0"/>
    </xf>
    <xf numFmtId="1" fontId="121" fillId="77" borderId="76" xfId="12" applyNumberFormat="1" applyFont="1" applyFill="1" applyBorder="1" applyAlignment="1" applyProtection="1">
      <alignment horizontal="left" vertical="center" wrapText="1"/>
    </xf>
    <xf numFmtId="1" fontId="121" fillId="77" borderId="77" xfId="12" applyNumberFormat="1" applyFont="1" applyFill="1" applyBorder="1" applyAlignment="1" applyProtection="1">
      <alignment horizontal="left" vertical="center" wrapText="1"/>
    </xf>
    <xf numFmtId="1" fontId="121" fillId="77" borderId="78" xfId="12" applyNumberFormat="1" applyFont="1" applyFill="1" applyBorder="1" applyAlignment="1" applyProtection="1">
      <alignment horizontal="left" vertical="center" wrapText="1"/>
    </xf>
    <xf numFmtId="1" fontId="121" fillId="77" borderId="79" xfId="12" applyNumberFormat="1" applyFont="1" applyFill="1" applyBorder="1" applyAlignment="1" applyProtection="1">
      <alignment horizontal="left" vertical="center" wrapText="1"/>
    </xf>
    <xf numFmtId="1" fontId="121" fillId="77" borderId="80" xfId="12" applyNumberFormat="1" applyFont="1" applyFill="1" applyBorder="1" applyAlignment="1" applyProtection="1">
      <alignment horizontal="left" vertical="center" wrapText="1"/>
    </xf>
    <xf numFmtId="1" fontId="121" fillId="77" borderId="81" xfId="12" applyNumberFormat="1" applyFont="1" applyFill="1" applyBorder="1" applyAlignment="1" applyProtection="1">
      <alignment horizontal="left" vertical="center" wrapText="1"/>
    </xf>
    <xf numFmtId="0" fontId="111" fillId="84" borderId="86" xfId="0" applyFont="1" applyFill="1" applyBorder="1" applyAlignment="1" applyProtection="1">
      <alignment horizontal="left" vertical="center" wrapText="1"/>
    </xf>
    <xf numFmtId="0" fontId="115" fillId="0" borderId="104" xfId="0" applyFont="1" applyBorder="1" applyAlignment="1" applyProtection="1">
      <alignment horizontal="left" vertical="center" wrapText="1"/>
    </xf>
    <xf numFmtId="0" fontId="115" fillId="0" borderId="105" xfId="0" applyFont="1" applyBorder="1" applyAlignment="1" applyProtection="1">
      <alignment horizontal="left" vertical="center" wrapText="1"/>
    </xf>
    <xf numFmtId="0" fontId="138" fillId="74" borderId="98" xfId="0" applyFont="1" applyFill="1" applyBorder="1" applyAlignment="1" applyProtection="1">
      <alignment horizontal="justify" vertical="center" wrapText="1"/>
    </xf>
    <xf numFmtId="0" fontId="138" fillId="74" borderId="99" xfId="0" applyFont="1" applyFill="1" applyBorder="1" applyAlignment="1" applyProtection="1">
      <alignment horizontal="justify" vertical="center" wrapText="1"/>
    </xf>
    <xf numFmtId="0" fontId="124" fillId="0" borderId="49" xfId="7" applyFont="1" applyBorder="1" applyAlignment="1" applyProtection="1">
      <alignment horizontal="justify" vertical="center" wrapText="1"/>
    </xf>
    <xf numFmtId="1" fontId="121" fillId="75" borderId="50" xfId="11" applyNumberFormat="1" applyFont="1" applyFill="1" applyBorder="1" applyAlignment="1" applyProtection="1">
      <alignment horizontal="center" vertical="center"/>
    </xf>
    <xf numFmtId="1" fontId="121" fillId="75" borderId="51" xfId="11" applyNumberFormat="1" applyFont="1" applyFill="1" applyBorder="1" applyAlignment="1" applyProtection="1">
      <alignment horizontal="center" vertical="center"/>
    </xf>
    <xf numFmtId="0" fontId="124" fillId="0" borderId="34" xfId="0" applyFont="1" applyBorder="1" applyAlignment="1" applyProtection="1">
      <alignment horizontal="justify" vertical="center" wrapText="1"/>
    </xf>
    <xf numFmtId="0" fontId="124" fillId="76" borderId="93" xfId="7" applyFont="1" applyFill="1" applyBorder="1" applyAlignment="1" applyProtection="1">
      <alignment horizontal="justify" vertical="center" wrapText="1"/>
    </xf>
    <xf numFmtId="0" fontId="124" fillId="0" borderId="93" xfId="7" applyFont="1" applyBorder="1" applyAlignment="1" applyProtection="1">
      <alignment horizontal="justify" vertical="center" wrapText="1"/>
    </xf>
    <xf numFmtId="0" fontId="124" fillId="0" borderId="96" xfId="7" applyFont="1" applyBorder="1" applyAlignment="1" applyProtection="1">
      <alignment horizontal="justify" vertical="center" wrapText="1"/>
    </xf>
    <xf numFmtId="0" fontId="124" fillId="0" borderId="97" xfId="7" applyFont="1" applyBorder="1" applyAlignment="1" applyProtection="1">
      <alignment horizontal="justify" vertical="center" wrapText="1"/>
    </xf>
    <xf numFmtId="0" fontId="124" fillId="0" borderId="96" xfId="7" applyFont="1" applyFill="1" applyBorder="1" applyAlignment="1" applyProtection="1">
      <alignment horizontal="justify" vertical="center" wrapText="1"/>
    </xf>
    <xf numFmtId="0" fontId="124" fillId="0" borderId="97" xfId="7" applyFont="1" applyFill="1" applyBorder="1" applyAlignment="1" applyProtection="1">
      <alignment horizontal="justify" vertical="center" wrapText="1"/>
    </xf>
    <xf numFmtId="0" fontId="104" fillId="0" borderId="86" xfId="0" applyFont="1" applyFill="1" applyBorder="1" applyAlignment="1">
      <alignment horizontal="left" wrapText="1"/>
    </xf>
    <xf numFmtId="0" fontId="101" fillId="0" borderId="111" xfId="0" applyFont="1" applyBorder="1" applyAlignment="1" applyProtection="1">
      <alignment horizontal="right" vertical="center" wrapText="1"/>
    </xf>
    <xf numFmtId="0" fontId="99" fillId="0" borderId="112" xfId="0" applyFont="1" applyBorder="1" applyAlignment="1" applyProtection="1">
      <alignment horizontal="right"/>
    </xf>
    <xf numFmtId="0" fontId="101" fillId="0" borderId="59" xfId="0" applyFont="1" applyBorder="1" applyAlignment="1" applyProtection="1">
      <alignment horizontal="right" wrapText="1"/>
    </xf>
    <xf numFmtId="0" fontId="104" fillId="0" borderId="92" xfId="0" applyFont="1" applyBorder="1" applyAlignment="1">
      <alignment horizontal="left" vertical="center" wrapText="1"/>
    </xf>
    <xf numFmtId="0" fontId="104" fillId="0" borderId="107" xfId="0" applyFont="1" applyBorder="1" applyAlignment="1">
      <alignment horizontal="left" vertical="center" wrapText="1"/>
    </xf>
    <xf numFmtId="0" fontId="113" fillId="0" borderId="92" xfId="0" applyFont="1" applyBorder="1" applyAlignment="1">
      <alignment horizontal="center" vertical="center"/>
    </xf>
    <xf numFmtId="0" fontId="113" fillId="0" borderId="107" xfId="0" applyFont="1" applyBorder="1" applyAlignment="1">
      <alignment horizontal="center" vertical="center"/>
    </xf>
    <xf numFmtId="0" fontId="149" fillId="76" borderId="36" xfId="12" applyFont="1" applyFill="1" applyBorder="1" applyAlignment="1">
      <alignment horizontal="left" vertical="center" wrapText="1"/>
    </xf>
    <xf numFmtId="0" fontId="149" fillId="76" borderId="40" xfId="12" applyFont="1" applyFill="1" applyBorder="1" applyAlignment="1">
      <alignment horizontal="left" vertical="center" wrapText="1"/>
    </xf>
    <xf numFmtId="0" fontId="104" fillId="0" borderId="86" xfId="0" applyFont="1" applyBorder="1" applyAlignment="1">
      <alignment horizontal="left" vertical="center" wrapText="1"/>
    </xf>
    <xf numFmtId="0" fontId="106" fillId="74" borderId="106" xfId="0" applyFont="1" applyFill="1" applyBorder="1" applyAlignment="1" applyProtection="1">
      <alignment horizontal="right" vertical="center" wrapText="1"/>
    </xf>
    <xf numFmtId="0" fontId="138" fillId="74" borderId="106" xfId="0" applyFont="1" applyFill="1" applyBorder="1" applyAlignment="1" applyProtection="1">
      <alignment horizontal="justify" vertical="center" wrapText="1"/>
    </xf>
    <xf numFmtId="0" fontId="127" fillId="0" borderId="96" xfId="0" applyFont="1" applyBorder="1" applyAlignment="1">
      <alignment horizontal="justify" vertical="center" wrapText="1"/>
    </xf>
    <xf numFmtId="0" fontId="127" fillId="0" borderId="97" xfId="0" applyFont="1" applyBorder="1" applyAlignment="1">
      <alignment horizontal="justify" vertical="center"/>
    </xf>
    <xf numFmtId="0" fontId="124" fillId="76" borderId="36" xfId="0" applyFont="1" applyFill="1" applyBorder="1" applyAlignment="1" applyProtection="1">
      <alignment horizontal="justify" vertical="center" wrapText="1"/>
    </xf>
    <xf numFmtId="0" fontId="124" fillId="76" borderId="40" xfId="0" applyFont="1" applyFill="1" applyBorder="1" applyAlignment="1" applyProtection="1">
      <alignment horizontal="justify" vertical="center" wrapText="1"/>
    </xf>
    <xf numFmtId="0" fontId="0" fillId="0" borderId="0" xfId="0" applyAlignment="1">
      <alignment horizontal="center"/>
    </xf>
  </cellXfs>
  <cellStyles count="3231">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Гиперссылка" xfId="3230" builtinId="8"/>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B67CC2"/>
      <color rgb="FFE4ECF4"/>
      <color rgb="FFEBF6F9"/>
      <color rgb="FFD9BBDF"/>
      <color rgb="FF006600"/>
      <color rgb="FFB8CCE4"/>
      <color rgb="FF8C4799"/>
      <color rgb="FFEBFFEB"/>
      <color rgb="FFFFF2C9"/>
      <color rgb="FFEAD1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autoPageBreaks="0" fitToPage="1"/>
  </sheetPr>
  <dimension ref="A1:U139"/>
  <sheetViews>
    <sheetView tabSelected="1" zoomScaleNormal="100" workbookViewId="0">
      <selection activeCell="G61" sqref="G61"/>
    </sheetView>
  </sheetViews>
  <sheetFormatPr defaultColWidth="9.109375" defaultRowHeight="18"/>
  <cols>
    <col min="1" max="1" width="5" style="42" customWidth="1"/>
    <col min="2" max="2" width="8.109375" style="116" customWidth="1"/>
    <col min="3" max="3" width="51" style="127" customWidth="1"/>
    <col min="4" max="4" width="12.44140625" style="1" customWidth="1"/>
    <col min="5" max="5" width="54.88671875" style="1" customWidth="1"/>
    <col min="6" max="6" width="12.44140625" style="1" customWidth="1"/>
    <col min="7" max="7" width="14" style="1" customWidth="1"/>
    <col min="8" max="8" width="11.6640625" style="1" customWidth="1"/>
    <col min="9" max="9" width="9.44140625" style="1" hidden="1" customWidth="1"/>
    <col min="10" max="10" width="10.33203125" style="1" hidden="1" customWidth="1"/>
    <col min="11" max="11" width="13.6640625" style="32" hidden="1" customWidth="1"/>
    <col min="12" max="12" width="17.44140625" style="32" hidden="1" customWidth="1"/>
    <col min="13" max="13" width="16.109375" style="32" hidden="1" customWidth="1"/>
    <col min="14" max="14" width="9.109375" style="41" hidden="1" customWidth="1"/>
    <col min="15" max="15" width="9.109375" style="5" hidden="1" customWidth="1"/>
    <col min="16" max="16" width="0.6640625" style="1" hidden="1" customWidth="1"/>
    <col min="17" max="17" width="16.44140625" style="1" hidden="1" customWidth="1"/>
    <col min="18" max="18" width="12.33203125" style="264" hidden="1" customWidth="1"/>
    <col min="19" max="19" width="14.44140625" style="265" hidden="1" customWidth="1"/>
    <col min="20" max="20" width="9.109375" style="1" hidden="1" customWidth="1"/>
    <col min="21" max="21" width="9.109375" style="5"/>
    <col min="22" max="16384" width="9.109375" style="1"/>
  </cols>
  <sheetData>
    <row r="1" spans="1:19">
      <c r="E1" s="443"/>
      <c r="F1" s="443"/>
      <c r="G1" s="443"/>
      <c r="H1" s="443"/>
    </row>
    <row r="2" spans="1:19" ht="12.75" customHeight="1">
      <c r="A2" s="258"/>
      <c r="B2" s="259"/>
      <c r="C2" s="259"/>
      <c r="D2" s="259"/>
      <c r="E2" s="444" t="s">
        <v>249</v>
      </c>
      <c r="F2" s="444"/>
      <c r="G2" s="444"/>
      <c r="H2" s="444"/>
      <c r="I2" s="3"/>
      <c r="J2" s="2"/>
      <c r="K2" s="15"/>
      <c r="L2" s="15"/>
      <c r="M2" s="15"/>
      <c r="N2" s="16"/>
      <c r="O2" s="3"/>
      <c r="P2" s="2"/>
      <c r="Q2" s="2"/>
      <c r="R2" s="266"/>
    </row>
    <row r="3" spans="1:19" ht="12.75" customHeight="1">
      <c r="A3" s="378" t="s">
        <v>43</v>
      </c>
      <c r="B3" s="378"/>
      <c r="C3" s="378"/>
      <c r="D3" s="379"/>
      <c r="E3" s="260"/>
      <c r="F3" s="445"/>
      <c r="G3" s="445"/>
      <c r="H3" s="445"/>
      <c r="I3" s="3"/>
      <c r="J3" s="2"/>
      <c r="K3" s="15"/>
      <c r="L3" s="15"/>
      <c r="M3" s="15"/>
      <c r="N3" s="16"/>
      <c r="O3" s="3"/>
      <c r="P3" s="2"/>
      <c r="Q3" s="2"/>
      <c r="R3" s="266"/>
    </row>
    <row r="4" spans="1:19" ht="11.25" customHeight="1">
      <c r="A4" s="378"/>
      <c r="B4" s="378"/>
      <c r="C4" s="378"/>
      <c r="D4" s="379"/>
      <c r="E4" s="401"/>
      <c r="F4" s="402"/>
      <c r="G4" s="402"/>
      <c r="H4" s="403"/>
      <c r="I4" s="3"/>
      <c r="J4" s="2"/>
      <c r="K4" s="15"/>
      <c r="L4" s="15"/>
      <c r="M4" s="15"/>
      <c r="N4" s="16"/>
      <c r="O4" s="3"/>
      <c r="P4" s="2"/>
      <c r="Q4" s="2"/>
      <c r="R4" s="266"/>
    </row>
    <row r="5" spans="1:19" ht="7.5" customHeight="1" thickBot="1">
      <c r="A5" s="378"/>
      <c r="B5" s="378"/>
      <c r="C5" s="378"/>
      <c r="D5" s="379"/>
      <c r="E5" s="60"/>
      <c r="F5" s="404"/>
      <c r="G5" s="404"/>
      <c r="H5" s="405"/>
      <c r="I5" s="3"/>
      <c r="J5" s="2"/>
      <c r="K5" s="15"/>
      <c r="L5" s="15"/>
      <c r="M5" s="15"/>
      <c r="N5" s="16"/>
      <c r="O5" s="3"/>
      <c r="P5" s="2"/>
      <c r="Q5" s="2"/>
      <c r="R5" s="266"/>
    </row>
    <row r="6" spans="1:19" ht="26.25" customHeight="1" thickTop="1" thickBot="1">
      <c r="A6" s="390"/>
      <c r="B6" s="391"/>
      <c r="C6" s="392" t="s">
        <v>248</v>
      </c>
      <c r="D6" s="393"/>
      <c r="E6" s="393"/>
      <c r="F6" s="393"/>
      <c r="G6" s="393"/>
      <c r="H6" s="394"/>
      <c r="I6" s="59"/>
      <c r="J6" s="11"/>
      <c r="K6" s="15"/>
      <c r="L6" s="15"/>
      <c r="M6" s="15"/>
      <c r="N6" s="16"/>
      <c r="O6" s="3"/>
      <c r="P6" s="2"/>
      <c r="Q6" s="2"/>
      <c r="R6" s="266"/>
    </row>
    <row r="7" spans="1:19" ht="10.5" customHeight="1" thickTop="1">
      <c r="A7" s="395"/>
      <c r="B7" s="396"/>
      <c r="C7" s="396"/>
      <c r="D7" s="396"/>
      <c r="E7" s="396"/>
      <c r="F7" s="396"/>
      <c r="G7" s="396"/>
      <c r="H7" s="397"/>
      <c r="I7" s="315"/>
      <c r="J7" s="317"/>
      <c r="K7" s="15"/>
      <c r="L7" s="15"/>
      <c r="M7" s="15"/>
      <c r="N7" s="16"/>
      <c r="O7" s="3"/>
      <c r="P7" s="2"/>
      <c r="Q7" s="2"/>
      <c r="R7" s="266"/>
    </row>
    <row r="8" spans="1:19" ht="6" customHeight="1">
      <c r="A8" s="398"/>
      <c r="B8" s="399"/>
      <c r="C8" s="399"/>
      <c r="D8" s="399"/>
      <c r="E8" s="399"/>
      <c r="F8" s="399"/>
      <c r="G8" s="399"/>
      <c r="H8" s="400"/>
      <c r="I8" s="316"/>
      <c r="J8" s="318"/>
      <c r="K8" s="15"/>
      <c r="L8" s="15"/>
      <c r="M8" s="15"/>
      <c r="N8" s="16"/>
      <c r="O8" s="3"/>
      <c r="P8" s="2"/>
      <c r="Q8" s="2"/>
      <c r="R8" s="266"/>
    </row>
    <row r="9" spans="1:19" ht="27.6" customHeight="1">
      <c r="A9" s="350"/>
      <c r="B9" s="319" t="s">
        <v>132</v>
      </c>
      <c r="C9" s="321" t="s">
        <v>0</v>
      </c>
      <c r="D9" s="323" t="s">
        <v>1</v>
      </c>
      <c r="E9" s="325" t="s">
        <v>2</v>
      </c>
      <c r="F9" s="327" t="s">
        <v>3</v>
      </c>
      <c r="G9" s="327"/>
      <c r="H9" s="328"/>
      <c r="I9" s="316"/>
      <c r="J9" s="318"/>
      <c r="K9" s="15"/>
      <c r="L9" s="15"/>
      <c r="M9" s="15"/>
      <c r="N9" s="16"/>
      <c r="O9" s="3"/>
      <c r="P9" s="2"/>
      <c r="Q9" s="2"/>
      <c r="R9" s="266"/>
    </row>
    <row r="10" spans="1:19" ht="22.5" customHeight="1" thickBot="1">
      <c r="A10" s="351"/>
      <c r="B10" s="320"/>
      <c r="C10" s="322"/>
      <c r="D10" s="324"/>
      <c r="E10" s="326"/>
      <c r="F10" s="329" t="s">
        <v>27</v>
      </c>
      <c r="G10" s="329"/>
      <c r="H10" s="57" t="s">
        <v>78</v>
      </c>
      <c r="I10" s="316"/>
      <c r="J10" s="318"/>
      <c r="K10" s="15"/>
      <c r="L10" s="15"/>
      <c r="M10" s="15"/>
      <c r="N10" s="16"/>
      <c r="O10" s="3"/>
      <c r="P10" s="2"/>
      <c r="Q10" s="2"/>
      <c r="R10" s="266"/>
    </row>
    <row r="11" spans="1:19" ht="26.25" customHeight="1" thickTop="1" thickBot="1">
      <c r="A11" s="341" t="s">
        <v>92</v>
      </c>
      <c r="B11" s="342"/>
      <c r="C11" s="342"/>
      <c r="D11" s="342"/>
      <c r="E11" s="342"/>
      <c r="F11" s="342"/>
      <c r="G11" s="413" t="s">
        <v>102</v>
      </c>
      <c r="H11" s="414"/>
      <c r="I11" s="330" t="s">
        <v>34</v>
      </c>
      <c r="J11" s="331"/>
      <c r="K11" s="15"/>
      <c r="L11" s="359" t="s">
        <v>35</v>
      </c>
      <c r="M11" s="359"/>
      <c r="N11" s="16"/>
      <c r="O11" s="3"/>
      <c r="P11" s="2"/>
      <c r="Q11" s="2"/>
      <c r="R11" s="266"/>
    </row>
    <row r="12" spans="1:19" ht="17.25" customHeight="1" thickTop="1" thickBot="1">
      <c r="A12" s="376"/>
      <c r="B12" s="409" t="s">
        <v>32</v>
      </c>
      <c r="C12" s="410"/>
      <c r="D12" s="410"/>
      <c r="E12" s="410"/>
      <c r="F12" s="410"/>
      <c r="G12" s="411">
        <v>1</v>
      </c>
      <c r="H12" s="412"/>
      <c r="I12" s="360">
        <f>G12</f>
        <v>1</v>
      </c>
      <c r="J12" s="361"/>
      <c r="K12" s="15"/>
      <c r="L12" s="15"/>
      <c r="M12" s="15"/>
      <c r="N12" s="16"/>
      <c r="O12" s="3"/>
      <c r="P12" s="2"/>
      <c r="Q12" s="2"/>
      <c r="R12" s="266">
        <v>0.8</v>
      </c>
    </row>
    <row r="13" spans="1:19" ht="199.2" customHeight="1" thickTop="1">
      <c r="A13" s="376"/>
      <c r="B13" s="165">
        <v>200</v>
      </c>
      <c r="C13" s="166" t="s">
        <v>258</v>
      </c>
      <c r="D13" s="142"/>
      <c r="E13" s="306" t="s">
        <v>206</v>
      </c>
      <c r="F13" s="306"/>
      <c r="G13" s="217"/>
      <c r="H13" s="217"/>
      <c r="I13" s="9"/>
      <c r="J13" s="12"/>
      <c r="K13" s="15"/>
      <c r="L13" s="21"/>
      <c r="M13" s="21"/>
      <c r="N13" s="16"/>
      <c r="O13" s="251"/>
      <c r="P13" s="2"/>
      <c r="Q13" s="2"/>
      <c r="R13" s="266"/>
    </row>
    <row r="14" spans="1:19" ht="20.399999999999999">
      <c r="A14" s="376"/>
      <c r="B14" s="246" t="s">
        <v>48</v>
      </c>
      <c r="C14" s="218" t="s">
        <v>207</v>
      </c>
      <c r="D14" s="253" t="s">
        <v>8</v>
      </c>
      <c r="E14" s="338"/>
      <c r="F14" s="338"/>
      <c r="G14" s="220">
        <f>L14*$I$12</f>
        <v>170365.85840000003</v>
      </c>
      <c r="H14" s="220">
        <f>M14*$I$12</f>
        <v>18740.244424</v>
      </c>
      <c r="I14" s="9"/>
      <c r="J14" s="12"/>
      <c r="K14" s="15"/>
      <c r="L14" s="22">
        <v>170365.85840000003</v>
      </c>
      <c r="M14" s="22">
        <v>18740.244424</v>
      </c>
      <c r="N14" s="16"/>
      <c r="O14" s="3"/>
      <c r="P14" s="2"/>
      <c r="Q14" s="2"/>
      <c r="R14" s="266">
        <f>L14*$R$12</f>
        <v>136292.68672000003</v>
      </c>
      <c r="S14" s="266">
        <f>M14*$R$12</f>
        <v>14992.195539200002</v>
      </c>
    </row>
    <row r="15" spans="1:19" ht="20.399999999999999">
      <c r="A15" s="376"/>
      <c r="B15" s="246" t="s">
        <v>49</v>
      </c>
      <c r="C15" s="218" t="s">
        <v>227</v>
      </c>
      <c r="D15" s="253" t="s">
        <v>8</v>
      </c>
      <c r="E15" s="338"/>
      <c r="F15" s="338"/>
      <c r="G15" s="220">
        <f t="shared" ref="G15:H17" si="0">L15*$I$12</f>
        <v>173353.81836000003</v>
      </c>
      <c r="H15" s="220">
        <f t="shared" si="0"/>
        <v>19068.920019600002</v>
      </c>
      <c r="I15" s="9"/>
      <c r="J15" s="12"/>
      <c r="K15" s="15"/>
      <c r="L15" s="22">
        <v>173353.81836000003</v>
      </c>
      <c r="M15" s="22">
        <v>19068.920019600002</v>
      </c>
      <c r="N15" s="16"/>
      <c r="O15" s="3"/>
      <c r="P15" s="2"/>
      <c r="Q15" s="2"/>
      <c r="R15" s="266">
        <f t="shared" ref="R15:R17" si="1">L15*$R$12</f>
        <v>138683.05468800003</v>
      </c>
      <c r="S15" s="266">
        <f t="shared" ref="S15:S17" si="2">M15*$R$12</f>
        <v>15255.136015680002</v>
      </c>
    </row>
    <row r="16" spans="1:19" ht="20.399999999999999">
      <c r="A16" s="376"/>
      <c r="B16" s="246" t="s">
        <v>110</v>
      </c>
      <c r="C16" s="218" t="s">
        <v>228</v>
      </c>
      <c r="D16" s="253" t="s">
        <v>8</v>
      </c>
      <c r="E16" s="338"/>
      <c r="F16" s="338"/>
      <c r="G16" s="220">
        <f t="shared" si="0"/>
        <v>197802.68988000002</v>
      </c>
      <c r="H16" s="220">
        <f t="shared" si="0"/>
        <v>21758.295886800002</v>
      </c>
      <c r="I16" s="9"/>
      <c r="J16" s="12"/>
      <c r="K16" s="15"/>
      <c r="L16" s="22">
        <v>197802.68988000002</v>
      </c>
      <c r="M16" s="22">
        <v>21758.295886800002</v>
      </c>
      <c r="N16" s="16"/>
      <c r="O16" s="3"/>
      <c r="P16" s="2"/>
      <c r="Q16" s="2"/>
      <c r="R16" s="266">
        <f t="shared" si="1"/>
        <v>158242.15190400003</v>
      </c>
      <c r="S16" s="266">
        <f t="shared" si="2"/>
        <v>17406.636709440001</v>
      </c>
    </row>
    <row r="17" spans="1:19" ht="20.399999999999999">
      <c r="A17" s="376"/>
      <c r="B17" s="246" t="s">
        <v>50</v>
      </c>
      <c r="C17" s="218" t="s">
        <v>208</v>
      </c>
      <c r="D17" s="253" t="s">
        <v>8</v>
      </c>
      <c r="E17" s="338"/>
      <c r="F17" s="338"/>
      <c r="G17" s="220">
        <f t="shared" si="0"/>
        <v>236605.87076000005</v>
      </c>
      <c r="H17" s="220">
        <f t="shared" si="0"/>
        <v>26026.645783600005</v>
      </c>
      <c r="I17" s="9"/>
      <c r="J17" s="12"/>
      <c r="K17" s="15"/>
      <c r="L17" s="22">
        <v>236605.87076000005</v>
      </c>
      <c r="M17" s="22">
        <v>26026.645783600005</v>
      </c>
      <c r="N17" s="16"/>
      <c r="O17" s="3"/>
      <c r="P17" s="2"/>
      <c r="Q17" s="2"/>
      <c r="R17" s="266">
        <f t="shared" si="1"/>
        <v>189284.69660800006</v>
      </c>
      <c r="S17" s="266">
        <f t="shared" si="2"/>
        <v>20821.316626880005</v>
      </c>
    </row>
    <row r="18" spans="1:19" ht="205.95" customHeight="1">
      <c r="A18" s="376"/>
      <c r="B18" s="165">
        <v>201</v>
      </c>
      <c r="C18" s="133" t="s">
        <v>259</v>
      </c>
      <c r="D18" s="142"/>
      <c r="E18" s="377" t="s">
        <v>209</v>
      </c>
      <c r="F18" s="377"/>
      <c r="G18" s="221"/>
      <c r="H18" s="221"/>
      <c r="I18" s="9"/>
      <c r="J18" s="12"/>
      <c r="K18" s="15"/>
      <c r="L18" s="21"/>
      <c r="M18" s="21"/>
      <c r="N18" s="16"/>
      <c r="O18" s="251"/>
      <c r="P18" s="2"/>
      <c r="Q18" s="2"/>
      <c r="R18" s="266"/>
      <c r="S18" s="266"/>
    </row>
    <row r="19" spans="1:19" ht="20.399999999999999">
      <c r="A19" s="376"/>
      <c r="B19" s="246" t="s">
        <v>51</v>
      </c>
      <c r="C19" s="218" t="s">
        <v>207</v>
      </c>
      <c r="D19" s="253" t="s">
        <v>8</v>
      </c>
      <c r="E19" s="338"/>
      <c r="F19" s="338"/>
      <c r="G19" s="220">
        <f>L19*$I$12</f>
        <v>249852.01600000003</v>
      </c>
      <c r="H19" s="220">
        <f>M19*$I$12</f>
        <v>27483.72</v>
      </c>
      <c r="I19" s="9"/>
      <c r="J19" s="12"/>
      <c r="K19" s="19"/>
      <c r="L19" s="22">
        <v>249852.01600000003</v>
      </c>
      <c r="M19" s="22">
        <v>27483.72</v>
      </c>
      <c r="N19" s="20"/>
      <c r="O19" s="3"/>
      <c r="P19" s="2"/>
      <c r="Q19" s="2"/>
      <c r="R19" s="266">
        <f t="shared" ref="R19:R81" si="3">L19*$R$12</f>
        <v>199881.61280000003</v>
      </c>
      <c r="S19" s="266">
        <f t="shared" ref="S19:S81" si="4">M19*$R$12</f>
        <v>21986.976000000002</v>
      </c>
    </row>
    <row r="20" spans="1:19" ht="20.399999999999999">
      <c r="A20" s="376"/>
      <c r="B20" s="246" t="s">
        <v>52</v>
      </c>
      <c r="C20" s="218" t="s">
        <v>229</v>
      </c>
      <c r="D20" s="253" t="s">
        <v>8</v>
      </c>
      <c r="E20" s="338"/>
      <c r="F20" s="338"/>
      <c r="G20" s="220">
        <f t="shared" ref="G20:H22" si="5">L20*$I$12</f>
        <v>254030.31200000003</v>
      </c>
      <c r="H20" s="220">
        <f t="shared" si="5"/>
        <v>27943.335999999999</v>
      </c>
      <c r="I20" s="9"/>
      <c r="J20" s="12"/>
      <c r="K20" s="19"/>
      <c r="L20" s="22">
        <v>254030.31200000003</v>
      </c>
      <c r="M20" s="22">
        <v>27943.335999999999</v>
      </c>
      <c r="N20" s="20"/>
      <c r="O20" s="3"/>
      <c r="P20" s="2"/>
      <c r="Q20" s="2"/>
      <c r="R20" s="266">
        <f t="shared" si="3"/>
        <v>203224.24960000004</v>
      </c>
      <c r="S20" s="266">
        <f t="shared" si="4"/>
        <v>22354.668799999999</v>
      </c>
    </row>
    <row r="21" spans="1:19" ht="20.399999999999999">
      <c r="A21" s="376"/>
      <c r="B21" s="246" t="s">
        <v>53</v>
      </c>
      <c r="C21" s="218" t="s">
        <v>230</v>
      </c>
      <c r="D21" s="253" t="s">
        <v>8</v>
      </c>
      <c r="E21" s="338"/>
      <c r="F21" s="338"/>
      <c r="G21" s="220">
        <f t="shared" si="5"/>
        <v>286438.21600000001</v>
      </c>
      <c r="H21" s="220">
        <f t="shared" si="5"/>
        <v>31508.2</v>
      </c>
      <c r="I21" s="9"/>
      <c r="J21" s="12"/>
      <c r="K21" s="19"/>
      <c r="L21" s="22">
        <v>286438.21600000001</v>
      </c>
      <c r="M21" s="22">
        <v>31508.2</v>
      </c>
      <c r="N21" s="20"/>
      <c r="O21" s="3"/>
      <c r="P21" s="2"/>
      <c r="Q21" s="2"/>
      <c r="R21" s="266">
        <f t="shared" si="3"/>
        <v>229150.57280000002</v>
      </c>
      <c r="S21" s="266">
        <f t="shared" si="4"/>
        <v>25206.560000000001</v>
      </c>
    </row>
    <row r="22" spans="1:19" ht="20.399999999999999">
      <c r="A22" s="376"/>
      <c r="B22" s="246" t="s">
        <v>54</v>
      </c>
      <c r="C22" s="218" t="s">
        <v>208</v>
      </c>
      <c r="D22" s="253" t="s">
        <v>8</v>
      </c>
      <c r="E22" s="338"/>
      <c r="F22" s="338"/>
      <c r="G22" s="220">
        <f t="shared" si="5"/>
        <v>326958.10400000005</v>
      </c>
      <c r="H22" s="220">
        <f t="shared" si="5"/>
        <v>35965.392</v>
      </c>
      <c r="I22" s="9"/>
      <c r="J22" s="12"/>
      <c r="K22" s="19"/>
      <c r="L22" s="22">
        <v>326958.10400000005</v>
      </c>
      <c r="M22" s="22">
        <v>35965.392</v>
      </c>
      <c r="N22" s="20"/>
      <c r="O22" s="3"/>
      <c r="P22" s="2"/>
      <c r="Q22" s="2"/>
      <c r="R22" s="266">
        <f t="shared" si="3"/>
        <v>261566.48320000005</v>
      </c>
      <c r="S22" s="266">
        <f t="shared" si="4"/>
        <v>28772.313600000001</v>
      </c>
    </row>
    <row r="23" spans="1:19" ht="197.4" customHeight="1">
      <c r="A23" s="376"/>
      <c r="B23" s="165">
        <v>202</v>
      </c>
      <c r="C23" s="133" t="s">
        <v>260</v>
      </c>
      <c r="D23" s="142"/>
      <c r="E23" s="306" t="s">
        <v>267</v>
      </c>
      <c r="F23" s="306"/>
      <c r="G23" s="221"/>
      <c r="H23" s="221"/>
      <c r="I23" s="9"/>
      <c r="J23" s="12"/>
      <c r="K23" s="19"/>
      <c r="L23" s="18"/>
      <c r="M23" s="18"/>
      <c r="N23" s="20"/>
      <c r="O23" s="251"/>
      <c r="P23" s="2"/>
      <c r="Q23" s="2"/>
      <c r="R23" s="266"/>
      <c r="S23" s="266"/>
    </row>
    <row r="24" spans="1:19" ht="20.399999999999999">
      <c r="A24" s="376"/>
      <c r="B24" s="246" t="s">
        <v>55</v>
      </c>
      <c r="C24" s="218" t="s">
        <v>210</v>
      </c>
      <c r="D24" s="253" t="s">
        <v>8</v>
      </c>
      <c r="E24" s="338"/>
      <c r="F24" s="338"/>
      <c r="G24" s="220">
        <f>L24*$I$12</f>
        <v>170593.70400000003</v>
      </c>
      <c r="H24" s="220">
        <f>M24*$I$12</f>
        <v>18765.304</v>
      </c>
      <c r="I24" s="9"/>
      <c r="J24" s="12"/>
      <c r="K24" s="15"/>
      <c r="L24" s="22">
        <v>170593.70400000003</v>
      </c>
      <c r="M24" s="22">
        <v>18765.304</v>
      </c>
      <c r="N24" s="16"/>
      <c r="O24" s="3"/>
      <c r="P24" s="2"/>
      <c r="Q24" s="2"/>
      <c r="R24" s="266">
        <f t="shared" si="3"/>
        <v>136474.96320000003</v>
      </c>
      <c r="S24" s="266">
        <f t="shared" si="4"/>
        <v>15012.243200000001</v>
      </c>
    </row>
    <row r="25" spans="1:19" ht="20.399999999999999">
      <c r="A25" s="376"/>
      <c r="B25" s="246" t="s">
        <v>56</v>
      </c>
      <c r="C25" s="218" t="s">
        <v>231</v>
      </c>
      <c r="D25" s="253" t="s">
        <v>8</v>
      </c>
      <c r="E25" s="338"/>
      <c r="F25" s="338"/>
      <c r="G25" s="220">
        <f t="shared" ref="G25:H27" si="6">L25*$I$12</f>
        <v>173395.28000000003</v>
      </c>
      <c r="H25" s="220">
        <f t="shared" si="6"/>
        <v>19073.48</v>
      </c>
      <c r="I25" s="9"/>
      <c r="J25" s="12"/>
      <c r="K25" s="19"/>
      <c r="L25" s="22">
        <v>173395.28000000003</v>
      </c>
      <c r="M25" s="22">
        <v>19073.48</v>
      </c>
      <c r="N25" s="20"/>
      <c r="O25" s="3"/>
      <c r="P25" s="2"/>
      <c r="Q25" s="2"/>
      <c r="R25" s="266">
        <f t="shared" si="3"/>
        <v>138716.22400000002</v>
      </c>
      <c r="S25" s="266">
        <f t="shared" si="4"/>
        <v>15258.784</v>
      </c>
    </row>
    <row r="26" spans="1:19" ht="20.399999999999999">
      <c r="A26" s="376"/>
      <c r="B26" s="246" t="s">
        <v>57</v>
      </c>
      <c r="C26" s="218" t="s">
        <v>230</v>
      </c>
      <c r="D26" s="253" t="s">
        <v>8</v>
      </c>
      <c r="E26" s="338"/>
      <c r="F26" s="338"/>
      <c r="G26" s="220">
        <f t="shared" si="6"/>
        <v>201162.88</v>
      </c>
      <c r="H26" s="220">
        <f t="shared" si="6"/>
        <v>22127.920000000002</v>
      </c>
      <c r="I26" s="9"/>
      <c r="J26" s="12"/>
      <c r="K26" s="19"/>
      <c r="L26" s="22">
        <v>201162.88</v>
      </c>
      <c r="M26" s="22">
        <v>22127.920000000002</v>
      </c>
      <c r="N26" s="20"/>
      <c r="O26" s="3"/>
      <c r="P26" s="2"/>
      <c r="Q26" s="2"/>
      <c r="R26" s="266">
        <f t="shared" si="3"/>
        <v>160930.304</v>
      </c>
      <c r="S26" s="266">
        <f t="shared" si="4"/>
        <v>17702.336000000003</v>
      </c>
    </row>
    <row r="27" spans="1:19" ht="20.399999999999999">
      <c r="A27" s="376"/>
      <c r="B27" s="246" t="s">
        <v>58</v>
      </c>
      <c r="C27" s="218" t="s">
        <v>208</v>
      </c>
      <c r="D27" s="253" t="s">
        <v>8</v>
      </c>
      <c r="E27" s="338"/>
      <c r="F27" s="338"/>
      <c r="G27" s="220">
        <f t="shared" si="6"/>
        <v>239232.728</v>
      </c>
      <c r="H27" s="220">
        <f t="shared" si="6"/>
        <v>26315.600000000002</v>
      </c>
      <c r="I27" s="9"/>
      <c r="J27" s="12"/>
      <c r="K27" s="19"/>
      <c r="L27" s="22">
        <v>239232.728</v>
      </c>
      <c r="M27" s="22">
        <v>26315.600000000002</v>
      </c>
      <c r="N27" s="20"/>
      <c r="O27" s="3"/>
      <c r="P27" s="2"/>
      <c r="Q27" s="2"/>
      <c r="R27" s="266">
        <f t="shared" si="3"/>
        <v>191386.18240000002</v>
      </c>
      <c r="S27" s="266">
        <f t="shared" si="4"/>
        <v>21052.480000000003</v>
      </c>
    </row>
    <row r="28" spans="1:19" ht="246.6" customHeight="1">
      <c r="A28" s="376"/>
      <c r="B28" s="165">
        <v>203</v>
      </c>
      <c r="C28" s="133" t="s">
        <v>261</v>
      </c>
      <c r="D28" s="142"/>
      <c r="E28" s="332" t="s">
        <v>264</v>
      </c>
      <c r="F28" s="332"/>
      <c r="G28" s="221"/>
      <c r="H28" s="221"/>
      <c r="I28" s="9"/>
      <c r="J28" s="12"/>
      <c r="K28" s="19"/>
      <c r="L28" s="18"/>
      <c r="M28" s="18"/>
      <c r="N28" s="20"/>
      <c r="O28" s="251"/>
      <c r="P28" s="2"/>
      <c r="Q28" s="2"/>
      <c r="R28" s="266"/>
      <c r="S28" s="266"/>
    </row>
    <row r="29" spans="1:19" ht="20.399999999999999">
      <c r="A29" s="376"/>
      <c r="B29" s="246" t="s">
        <v>59</v>
      </c>
      <c r="C29" s="218" t="s">
        <v>211</v>
      </c>
      <c r="D29" s="253" t="s">
        <v>8</v>
      </c>
      <c r="E29" s="338"/>
      <c r="F29" s="338"/>
      <c r="G29" s="220">
        <f t="shared" ref="G29:H31" si="7">L29*$I$12</f>
        <v>388535.97600000002</v>
      </c>
      <c r="H29" s="220">
        <f t="shared" si="7"/>
        <v>42738.96</v>
      </c>
      <c r="I29" s="9"/>
      <c r="J29" s="333"/>
      <c r="K29" s="333"/>
      <c r="L29" s="22">
        <v>388535.97600000002</v>
      </c>
      <c r="M29" s="22">
        <v>42738.96</v>
      </c>
      <c r="N29" s="16"/>
      <c r="O29" s="3"/>
      <c r="P29" s="2"/>
      <c r="Q29" s="2"/>
      <c r="R29" s="266">
        <f t="shared" si="3"/>
        <v>310828.78080000001</v>
      </c>
      <c r="S29" s="266">
        <f t="shared" si="4"/>
        <v>34191.167999999998</v>
      </c>
    </row>
    <row r="30" spans="1:19" ht="20.399999999999999">
      <c r="A30" s="376"/>
      <c r="B30" s="246" t="s">
        <v>60</v>
      </c>
      <c r="C30" s="218" t="s">
        <v>229</v>
      </c>
      <c r="D30" s="253" t="s">
        <v>8</v>
      </c>
      <c r="E30" s="338"/>
      <c r="F30" s="338"/>
      <c r="G30" s="220">
        <f t="shared" si="7"/>
        <v>391337.55200000003</v>
      </c>
      <c r="H30" s="220">
        <f t="shared" si="7"/>
        <v>43047.128000000004</v>
      </c>
      <c r="I30" s="9"/>
      <c r="J30" s="108"/>
      <c r="K30" s="15"/>
      <c r="L30" s="22">
        <v>391337.55200000003</v>
      </c>
      <c r="M30" s="22">
        <v>43047.128000000004</v>
      </c>
      <c r="N30" s="16"/>
      <c r="O30" s="3"/>
      <c r="P30" s="2"/>
      <c r="Q30" s="2"/>
      <c r="R30" s="266">
        <f t="shared" si="3"/>
        <v>313070.04160000006</v>
      </c>
      <c r="S30" s="266">
        <f t="shared" si="4"/>
        <v>34437.702400000002</v>
      </c>
    </row>
    <row r="31" spans="1:19" ht="20.399999999999999">
      <c r="A31" s="376"/>
      <c r="B31" s="246" t="s">
        <v>61</v>
      </c>
      <c r="C31" s="222" t="s">
        <v>232</v>
      </c>
      <c r="D31" s="253" t="s">
        <v>8</v>
      </c>
      <c r="E31" s="338"/>
      <c r="F31" s="338"/>
      <c r="G31" s="220">
        <f t="shared" si="7"/>
        <v>419105.152</v>
      </c>
      <c r="H31" s="220">
        <f t="shared" si="7"/>
        <v>46101.567999999999</v>
      </c>
      <c r="I31" s="9"/>
      <c r="J31" s="12"/>
      <c r="K31" s="15"/>
      <c r="L31" s="22">
        <v>419105.152</v>
      </c>
      <c r="M31" s="22">
        <v>46101.567999999999</v>
      </c>
      <c r="N31" s="16"/>
      <c r="O31" s="3"/>
      <c r="P31" s="2"/>
      <c r="Q31" s="2"/>
      <c r="R31" s="266">
        <f t="shared" si="3"/>
        <v>335284.12160000001</v>
      </c>
      <c r="S31" s="266">
        <f t="shared" si="4"/>
        <v>36881.254399999998</v>
      </c>
    </row>
    <row r="32" spans="1:19" ht="20.399999999999999">
      <c r="A32" s="376"/>
      <c r="B32" s="246" t="s">
        <v>62</v>
      </c>
      <c r="C32" s="218" t="s">
        <v>208</v>
      </c>
      <c r="D32" s="253" t="s">
        <v>8</v>
      </c>
      <c r="E32" s="406"/>
      <c r="F32" s="407"/>
      <c r="G32" s="220">
        <f>L32*$I$12</f>
        <v>457175</v>
      </c>
      <c r="H32" s="220">
        <f>M32*$I$12</f>
        <v>50289.248</v>
      </c>
      <c r="I32" s="9"/>
      <c r="J32" s="12"/>
      <c r="K32" s="15"/>
      <c r="L32" s="22">
        <v>457175</v>
      </c>
      <c r="M32" s="22">
        <v>50289.248</v>
      </c>
      <c r="N32" s="16"/>
      <c r="O32" s="3"/>
      <c r="P32" s="2"/>
      <c r="Q32" s="2"/>
      <c r="R32" s="266">
        <f t="shared" si="3"/>
        <v>365740</v>
      </c>
      <c r="S32" s="266">
        <f t="shared" si="4"/>
        <v>40231.398400000005</v>
      </c>
    </row>
    <row r="33" spans="1:19" ht="18.75" customHeight="1">
      <c r="A33" s="376"/>
      <c r="B33" s="345" t="s">
        <v>103</v>
      </c>
      <c r="C33" s="345"/>
      <c r="D33" s="345"/>
      <c r="E33" s="345"/>
      <c r="F33" s="345"/>
      <c r="G33" s="345"/>
      <c r="H33" s="346"/>
      <c r="I33" s="7"/>
      <c r="J33" s="12"/>
      <c r="K33" s="19"/>
      <c r="L33" s="19"/>
      <c r="M33" s="19"/>
      <c r="N33" s="20"/>
      <c r="O33" s="3"/>
      <c r="P33" s="2"/>
      <c r="Q33" s="2"/>
      <c r="R33" s="266"/>
      <c r="S33" s="266"/>
    </row>
    <row r="34" spans="1:19" ht="70.2" customHeight="1">
      <c r="A34" s="376"/>
      <c r="B34" s="223">
        <v>205</v>
      </c>
      <c r="C34" s="224" t="s">
        <v>25</v>
      </c>
      <c r="D34" s="225" t="s">
        <v>6</v>
      </c>
      <c r="E34" s="408" t="s">
        <v>131</v>
      </c>
      <c r="F34" s="408"/>
      <c r="G34" s="226">
        <f t="shared" ref="G34:H34" si="8">L34*$I$12</f>
        <v>1672</v>
      </c>
      <c r="H34" s="226">
        <f t="shared" si="8"/>
        <v>168</v>
      </c>
      <c r="I34" s="10"/>
      <c r="J34" s="12"/>
      <c r="K34" s="15"/>
      <c r="L34" s="98">
        <v>1672</v>
      </c>
      <c r="M34" s="99">
        <v>168</v>
      </c>
      <c r="N34" s="16"/>
      <c r="O34" s="250"/>
      <c r="P34" s="2"/>
      <c r="Q34" s="2"/>
      <c r="R34" s="266">
        <f t="shared" si="3"/>
        <v>1337.6000000000001</v>
      </c>
      <c r="S34" s="266">
        <f t="shared" si="4"/>
        <v>134.4</v>
      </c>
    </row>
    <row r="35" spans="1:19" ht="50.4" customHeight="1">
      <c r="A35" s="86"/>
      <c r="B35" s="247" t="s">
        <v>118</v>
      </c>
      <c r="C35" s="218" t="s">
        <v>212</v>
      </c>
      <c r="D35" s="219" t="s">
        <v>26</v>
      </c>
      <c r="E35" s="339" t="s">
        <v>219</v>
      </c>
      <c r="F35" s="340"/>
      <c r="G35" s="229">
        <f t="shared" ref="G35:H35" si="9">L35*$I$12</f>
        <v>3733.328</v>
      </c>
      <c r="H35" s="229">
        <f t="shared" si="9"/>
        <v>0</v>
      </c>
      <c r="I35" s="74"/>
      <c r="J35" s="87"/>
      <c r="K35" s="88"/>
      <c r="L35" s="105">
        <v>3733.328</v>
      </c>
      <c r="M35" s="106">
        <v>0</v>
      </c>
      <c r="N35" s="68"/>
      <c r="O35" s="250"/>
      <c r="P35" s="2"/>
      <c r="Q35" s="2"/>
      <c r="R35" s="266">
        <f t="shared" si="3"/>
        <v>2986.6624000000002</v>
      </c>
      <c r="S35" s="266">
        <f t="shared" si="4"/>
        <v>0</v>
      </c>
    </row>
    <row r="36" spans="1:19" ht="20.399999999999999" customHeight="1">
      <c r="A36" s="86"/>
      <c r="B36" s="233"/>
      <c r="C36" s="231"/>
      <c r="D36" s="232"/>
      <c r="E36" s="234"/>
      <c r="F36" s="234"/>
      <c r="G36" s="235"/>
      <c r="H36" s="235"/>
      <c r="I36" s="71"/>
      <c r="J36" s="71"/>
      <c r="K36" s="95"/>
      <c r="L36" s="103"/>
      <c r="M36" s="104"/>
      <c r="N36" s="72"/>
      <c r="O36" s="3"/>
      <c r="P36" s="2"/>
      <c r="Q36" s="2"/>
      <c r="R36" s="266"/>
      <c r="S36" s="266"/>
    </row>
    <row r="37" spans="1:19" ht="22.2" customHeight="1">
      <c r="A37" s="86"/>
      <c r="B37" s="427" t="s">
        <v>119</v>
      </c>
      <c r="C37" s="427"/>
      <c r="D37" s="427"/>
      <c r="E37" s="427"/>
      <c r="F37" s="427"/>
      <c r="G37" s="235"/>
      <c r="H37" s="235"/>
      <c r="I37" s="71"/>
      <c r="J37" s="71"/>
      <c r="K37" s="95"/>
      <c r="L37" s="96"/>
      <c r="M37" s="97"/>
      <c r="N37" s="72"/>
      <c r="O37" s="3"/>
      <c r="P37" s="2"/>
      <c r="Q37" s="2"/>
      <c r="R37" s="266"/>
      <c r="S37" s="266"/>
    </row>
    <row r="38" spans="1:19" ht="49.95" customHeight="1">
      <c r="A38" s="86"/>
      <c r="B38" s="236">
        <v>208</v>
      </c>
      <c r="C38" s="237" t="s">
        <v>213</v>
      </c>
      <c r="D38" s="238"/>
      <c r="E38" s="428" t="s">
        <v>130</v>
      </c>
      <c r="F38" s="429"/>
      <c r="G38" s="230"/>
      <c r="H38" s="230"/>
      <c r="I38" s="100"/>
      <c r="J38" s="100"/>
      <c r="K38" s="101"/>
      <c r="L38" s="117"/>
      <c r="M38" s="118"/>
      <c r="N38" s="102"/>
      <c r="O38" s="250"/>
      <c r="P38" s="2"/>
      <c r="Q38" s="2"/>
      <c r="R38" s="266"/>
      <c r="S38" s="266"/>
    </row>
    <row r="39" spans="1:19" ht="50.4" customHeight="1">
      <c r="A39" s="86"/>
      <c r="B39" s="388" t="s">
        <v>120</v>
      </c>
      <c r="C39" s="430" t="s">
        <v>214</v>
      </c>
      <c r="D39" s="239" t="s">
        <v>124</v>
      </c>
      <c r="E39" s="380" t="s">
        <v>239</v>
      </c>
      <c r="F39" s="381"/>
      <c r="G39" s="240">
        <f t="shared" ref="G39:G42" si="10">L39*$I$12</f>
        <v>15045.6</v>
      </c>
      <c r="H39" s="240">
        <f t="shared" ref="H39:H42" si="11">M39*$I$12</f>
        <v>753.6</v>
      </c>
      <c r="I39" s="80"/>
      <c r="J39" s="80"/>
      <c r="K39" s="89"/>
      <c r="L39" s="119">
        <v>15045.6</v>
      </c>
      <c r="M39" s="120">
        <v>753.6</v>
      </c>
      <c r="N39" s="85"/>
      <c r="O39" s="250"/>
      <c r="P39" s="2"/>
      <c r="Q39" s="2"/>
      <c r="R39" s="266">
        <f t="shared" si="3"/>
        <v>12036.480000000001</v>
      </c>
      <c r="S39" s="266">
        <f t="shared" si="4"/>
        <v>602.88</v>
      </c>
    </row>
    <row r="40" spans="1:19" ht="52.95" customHeight="1">
      <c r="A40" s="86"/>
      <c r="B40" s="389"/>
      <c r="C40" s="431"/>
      <c r="D40" s="241" t="s">
        <v>125</v>
      </c>
      <c r="E40" s="382"/>
      <c r="F40" s="383"/>
      <c r="G40" s="242">
        <f t="shared" si="10"/>
        <v>3760.8</v>
      </c>
      <c r="H40" s="242">
        <f t="shared" si="11"/>
        <v>192</v>
      </c>
      <c r="I40" s="80"/>
      <c r="J40" s="80"/>
      <c r="K40" s="89"/>
      <c r="L40" s="119">
        <v>3760.8</v>
      </c>
      <c r="M40" s="120">
        <v>192</v>
      </c>
      <c r="N40" s="85"/>
      <c r="O40" s="250"/>
      <c r="P40" s="2"/>
      <c r="Q40" s="2"/>
      <c r="R40" s="266">
        <f t="shared" si="3"/>
        <v>3008.6400000000003</v>
      </c>
      <c r="S40" s="266">
        <f t="shared" si="4"/>
        <v>153.60000000000002</v>
      </c>
    </row>
    <row r="41" spans="1:19" ht="47.4" customHeight="1">
      <c r="A41" s="86"/>
      <c r="B41" s="388" t="s">
        <v>121</v>
      </c>
      <c r="C41" s="430" t="s">
        <v>215</v>
      </c>
      <c r="D41" s="239" t="s">
        <v>124</v>
      </c>
      <c r="E41" s="382"/>
      <c r="F41" s="383"/>
      <c r="G41" s="240">
        <f t="shared" si="10"/>
        <v>12552</v>
      </c>
      <c r="H41" s="240">
        <f t="shared" si="11"/>
        <v>1123.2</v>
      </c>
      <c r="I41" s="80"/>
      <c r="J41" s="80"/>
      <c r="K41" s="89"/>
      <c r="L41" s="119">
        <v>12552</v>
      </c>
      <c r="M41" s="120">
        <v>1123.2</v>
      </c>
      <c r="N41" s="85"/>
      <c r="O41" s="250"/>
      <c r="P41" s="2"/>
      <c r="Q41" s="2"/>
      <c r="R41" s="266">
        <f t="shared" si="3"/>
        <v>10041.6</v>
      </c>
      <c r="S41" s="266">
        <f t="shared" si="4"/>
        <v>898.56000000000006</v>
      </c>
    </row>
    <row r="42" spans="1:19" ht="54" customHeight="1">
      <c r="A42" s="86"/>
      <c r="B42" s="389"/>
      <c r="C42" s="431"/>
      <c r="D42" s="241" t="s">
        <v>125</v>
      </c>
      <c r="E42" s="384"/>
      <c r="F42" s="385"/>
      <c r="G42" s="242">
        <f t="shared" si="10"/>
        <v>2150.4</v>
      </c>
      <c r="H42" s="242">
        <f t="shared" si="11"/>
        <v>191.20000000000002</v>
      </c>
      <c r="I42" s="80"/>
      <c r="J42" s="80"/>
      <c r="K42" s="89"/>
      <c r="L42" s="119">
        <v>2150.4</v>
      </c>
      <c r="M42" s="120">
        <v>191.20000000000002</v>
      </c>
      <c r="N42" s="85"/>
      <c r="O42" s="250"/>
      <c r="P42" s="2"/>
      <c r="Q42" s="2"/>
      <c r="R42" s="266">
        <f t="shared" si="3"/>
        <v>1720.3200000000002</v>
      </c>
      <c r="S42" s="266">
        <f t="shared" si="4"/>
        <v>152.96</v>
      </c>
    </row>
    <row r="43" spans="1:19" ht="52.5" customHeight="1">
      <c r="A43" s="86"/>
      <c r="B43" s="227">
        <v>209</v>
      </c>
      <c r="C43" s="243" t="s">
        <v>216</v>
      </c>
      <c r="D43" s="228"/>
      <c r="E43" s="386" t="s">
        <v>129</v>
      </c>
      <c r="F43" s="387"/>
      <c r="G43" s="226"/>
      <c r="H43" s="226"/>
      <c r="I43" s="80"/>
      <c r="J43" s="80"/>
      <c r="K43" s="89"/>
      <c r="L43" s="119"/>
      <c r="M43" s="120"/>
      <c r="N43" s="85"/>
      <c r="O43" s="250"/>
      <c r="P43" s="2"/>
      <c r="Q43" s="2"/>
      <c r="R43" s="266"/>
      <c r="S43" s="266"/>
    </row>
    <row r="44" spans="1:19" ht="55.95" customHeight="1">
      <c r="A44" s="86"/>
      <c r="B44" s="388" t="s">
        <v>122</v>
      </c>
      <c r="C44" s="430" t="s">
        <v>217</v>
      </c>
      <c r="D44" s="239" t="s">
        <v>124</v>
      </c>
      <c r="E44" s="380" t="s">
        <v>240</v>
      </c>
      <c r="F44" s="381"/>
      <c r="G44" s="240">
        <f t="shared" ref="G44:G47" si="12">L44*$I$12</f>
        <v>12464</v>
      </c>
      <c r="H44" s="240">
        <f t="shared" ref="H44:H47" si="13">M44*$I$12</f>
        <v>588.80000000000007</v>
      </c>
      <c r="I44" s="80"/>
      <c r="J44" s="80"/>
      <c r="K44" s="89"/>
      <c r="L44" s="119">
        <v>12464</v>
      </c>
      <c r="M44" s="120">
        <v>588.80000000000007</v>
      </c>
      <c r="N44" s="85"/>
      <c r="O44" s="250"/>
      <c r="P44" s="2"/>
      <c r="Q44" s="2"/>
      <c r="R44" s="266">
        <f t="shared" si="3"/>
        <v>9971.2000000000007</v>
      </c>
      <c r="S44" s="266">
        <f t="shared" si="4"/>
        <v>471.04000000000008</v>
      </c>
    </row>
    <row r="45" spans="1:19" ht="49.2" customHeight="1">
      <c r="A45" s="86"/>
      <c r="B45" s="389"/>
      <c r="C45" s="431"/>
      <c r="D45" s="241" t="s">
        <v>125</v>
      </c>
      <c r="E45" s="382"/>
      <c r="F45" s="383"/>
      <c r="G45" s="242">
        <f t="shared" si="12"/>
        <v>3552.0320000000002</v>
      </c>
      <c r="H45" s="242">
        <f t="shared" si="13"/>
        <v>183.10400000000001</v>
      </c>
      <c r="I45" s="80"/>
      <c r="J45" s="80"/>
      <c r="K45" s="89"/>
      <c r="L45" s="119">
        <v>3552.0320000000002</v>
      </c>
      <c r="M45" s="120">
        <v>183.10400000000001</v>
      </c>
      <c r="N45" s="85"/>
      <c r="O45" s="250"/>
      <c r="P45" s="2"/>
      <c r="Q45" s="2"/>
      <c r="R45" s="266">
        <f t="shared" si="3"/>
        <v>2841.6256000000003</v>
      </c>
      <c r="S45" s="266">
        <f t="shared" si="4"/>
        <v>146.48320000000001</v>
      </c>
    </row>
    <row r="46" spans="1:19" ht="59.4" customHeight="1">
      <c r="A46" s="86"/>
      <c r="B46" s="388" t="s">
        <v>123</v>
      </c>
      <c r="C46" s="430" t="s">
        <v>218</v>
      </c>
      <c r="D46" s="239" t="s">
        <v>124</v>
      </c>
      <c r="E46" s="382"/>
      <c r="F46" s="383"/>
      <c r="G46" s="240">
        <f t="shared" si="12"/>
        <v>8240.8000000000011</v>
      </c>
      <c r="H46" s="240">
        <f t="shared" si="13"/>
        <v>668</v>
      </c>
      <c r="I46" s="80"/>
      <c r="J46" s="80"/>
      <c r="K46" s="89"/>
      <c r="L46" s="119">
        <v>8240.8000000000011</v>
      </c>
      <c r="M46" s="120">
        <v>668</v>
      </c>
      <c r="N46" s="85"/>
      <c r="O46" s="250"/>
      <c r="P46" s="2"/>
      <c r="Q46" s="2"/>
      <c r="R46" s="266">
        <f t="shared" si="3"/>
        <v>6592.6400000000012</v>
      </c>
      <c r="S46" s="266">
        <f t="shared" si="4"/>
        <v>534.4</v>
      </c>
    </row>
    <row r="47" spans="1:19" ht="43.95" customHeight="1">
      <c r="A47" s="86"/>
      <c r="B47" s="453"/>
      <c r="C47" s="454"/>
      <c r="D47" s="244" t="s">
        <v>125</v>
      </c>
      <c r="E47" s="382"/>
      <c r="F47" s="383"/>
      <c r="G47" s="242">
        <f t="shared" si="12"/>
        <v>1951.6720000000003</v>
      </c>
      <c r="H47" s="242">
        <f t="shared" si="13"/>
        <v>159.328</v>
      </c>
      <c r="I47" s="93"/>
      <c r="J47" s="93"/>
      <c r="K47" s="94"/>
      <c r="L47" s="121">
        <v>1951.6720000000003</v>
      </c>
      <c r="M47" s="122">
        <v>159.328</v>
      </c>
      <c r="N47" s="85"/>
      <c r="O47" s="250"/>
      <c r="P47" s="2"/>
      <c r="Q47" s="2"/>
      <c r="R47" s="266">
        <f t="shared" si="3"/>
        <v>1561.3376000000003</v>
      </c>
      <c r="S47" s="266">
        <f t="shared" si="4"/>
        <v>127.4624</v>
      </c>
    </row>
    <row r="48" spans="1:19" ht="221.4" customHeight="1">
      <c r="A48" s="86"/>
      <c r="B48" s="233">
        <v>103</v>
      </c>
      <c r="C48" s="261" t="s">
        <v>262</v>
      </c>
      <c r="D48" s="245" t="s">
        <v>251</v>
      </c>
      <c r="E48" s="343" t="s">
        <v>252</v>
      </c>
      <c r="F48" s="344"/>
      <c r="G48" s="226">
        <f t="shared" ref="G48" si="14">L48*$I$12</f>
        <v>211200</v>
      </c>
      <c r="H48" s="226">
        <f t="shared" ref="H48" si="15">M48*$I$12</f>
        <v>23232</v>
      </c>
      <c r="I48" s="71"/>
      <c r="J48" s="71"/>
      <c r="K48" s="95"/>
      <c r="L48" s="96">
        <v>211200</v>
      </c>
      <c r="M48" s="97">
        <v>23232</v>
      </c>
      <c r="N48" s="4"/>
      <c r="O48" s="3"/>
      <c r="P48" s="2"/>
      <c r="Q48" s="2"/>
      <c r="R48" s="266">
        <f t="shared" si="3"/>
        <v>168960</v>
      </c>
      <c r="S48" s="266">
        <f t="shared" si="4"/>
        <v>18585.600000000002</v>
      </c>
    </row>
    <row r="49" spans="1:19" ht="18.75" customHeight="1" thickBot="1">
      <c r="A49" s="364"/>
      <c r="B49" s="364"/>
      <c r="C49" s="364"/>
      <c r="D49" s="364"/>
      <c r="E49" s="364"/>
      <c r="F49" s="364"/>
      <c r="G49" s="364"/>
      <c r="H49" s="365"/>
      <c r="I49" s="8"/>
      <c r="J49" s="11"/>
      <c r="K49" s="15"/>
      <c r="L49" s="15"/>
      <c r="M49" s="15"/>
      <c r="N49" s="16"/>
      <c r="O49" s="3"/>
      <c r="P49" s="2"/>
      <c r="Q49" s="2"/>
      <c r="R49" s="266"/>
      <c r="S49" s="266"/>
    </row>
    <row r="50" spans="1:19" ht="24.75" customHeight="1" thickTop="1">
      <c r="A50" s="368" t="s">
        <v>89</v>
      </c>
      <c r="B50" s="369"/>
      <c r="C50" s="369"/>
      <c r="D50" s="369"/>
      <c r="E50" s="369"/>
      <c r="F50" s="369"/>
      <c r="G50" s="374" t="s">
        <v>102</v>
      </c>
      <c r="H50" s="375"/>
      <c r="I50" s="366" t="s">
        <v>104</v>
      </c>
      <c r="J50" s="367"/>
      <c r="K50" s="15"/>
      <c r="L50" s="362" t="s">
        <v>35</v>
      </c>
      <c r="M50" s="363"/>
      <c r="N50" s="16"/>
      <c r="O50" s="3"/>
      <c r="P50" s="2"/>
      <c r="Q50" s="2"/>
      <c r="R50" s="266"/>
      <c r="S50" s="266"/>
    </row>
    <row r="51" spans="1:19" ht="15" customHeight="1" thickBot="1">
      <c r="A51" s="370"/>
      <c r="B51" s="371"/>
      <c r="C51" s="371"/>
      <c r="D51" s="371"/>
      <c r="E51" s="371"/>
      <c r="F51" s="371"/>
      <c r="G51" s="372">
        <v>1</v>
      </c>
      <c r="H51" s="373"/>
      <c r="I51" s="360">
        <f>G51</f>
        <v>1</v>
      </c>
      <c r="J51" s="361"/>
      <c r="K51" s="15"/>
      <c r="L51" s="15"/>
      <c r="M51" s="15"/>
      <c r="N51" s="16"/>
      <c r="O51" s="3"/>
      <c r="P51" s="2"/>
      <c r="Q51" s="2"/>
      <c r="R51" s="266"/>
      <c r="S51" s="266"/>
    </row>
    <row r="52" spans="1:19" ht="78.599999999999994" customHeight="1" thickTop="1">
      <c r="A52" s="433"/>
      <c r="B52" s="158">
        <v>401</v>
      </c>
      <c r="C52" s="179" t="s">
        <v>172</v>
      </c>
      <c r="D52" s="180" t="s">
        <v>17</v>
      </c>
      <c r="E52" s="312" t="s">
        <v>173</v>
      </c>
      <c r="F52" s="312"/>
      <c r="G52" s="144">
        <f t="shared" ref="G52:H52" si="16">L52*$I$51</f>
        <v>265.60000000000002</v>
      </c>
      <c r="H52" s="144">
        <f t="shared" si="16"/>
        <v>29.6</v>
      </c>
      <c r="I52" s="9"/>
      <c r="J52" s="13"/>
      <c r="K52" s="26"/>
      <c r="L52" s="90">
        <v>265.60000000000002</v>
      </c>
      <c r="M52" s="90">
        <v>29.6</v>
      </c>
      <c r="N52" s="129"/>
      <c r="O52" s="3"/>
      <c r="P52" s="2"/>
      <c r="Q52" s="2"/>
      <c r="R52" s="266">
        <f t="shared" si="3"/>
        <v>212.48000000000002</v>
      </c>
      <c r="S52" s="266">
        <f t="shared" si="4"/>
        <v>23.680000000000003</v>
      </c>
    </row>
    <row r="53" spans="1:19" ht="90.6" customHeight="1">
      <c r="A53" s="433"/>
      <c r="B53" s="204" t="s">
        <v>126</v>
      </c>
      <c r="C53" s="205" t="s">
        <v>189</v>
      </c>
      <c r="D53" s="206" t="s">
        <v>17</v>
      </c>
      <c r="E53" s="457" t="s">
        <v>233</v>
      </c>
      <c r="F53" s="458"/>
      <c r="G53" s="178">
        <f t="shared" ref="G53" si="17">L53*$I$51</f>
        <v>832.48</v>
      </c>
      <c r="H53" s="178">
        <f t="shared" ref="H53" si="18">M53*$I$51</f>
        <v>83.248000000000005</v>
      </c>
      <c r="I53" s="9"/>
      <c r="J53" s="13"/>
      <c r="K53" s="26"/>
      <c r="L53" s="90">
        <v>832.48</v>
      </c>
      <c r="M53" s="90">
        <v>83.248000000000005</v>
      </c>
      <c r="N53" s="130"/>
      <c r="O53" s="3"/>
      <c r="P53" s="2"/>
      <c r="Q53" s="2"/>
      <c r="R53" s="266">
        <f t="shared" si="3"/>
        <v>665.98400000000004</v>
      </c>
      <c r="S53" s="266">
        <f t="shared" si="4"/>
        <v>66.598400000000012</v>
      </c>
    </row>
    <row r="54" spans="1:19" ht="132" customHeight="1">
      <c r="A54" s="433"/>
      <c r="B54" s="158">
        <v>403</v>
      </c>
      <c r="C54" s="181" t="s">
        <v>42</v>
      </c>
      <c r="D54" s="147" t="s">
        <v>19</v>
      </c>
      <c r="E54" s="357" t="s">
        <v>257</v>
      </c>
      <c r="F54" s="357"/>
      <c r="G54" s="144"/>
      <c r="H54" s="144"/>
      <c r="I54" s="9"/>
      <c r="J54" s="12"/>
      <c r="K54" s="15"/>
      <c r="L54" s="24"/>
      <c r="M54" s="24"/>
      <c r="N54" s="129"/>
      <c r="O54" s="3"/>
      <c r="P54" s="2"/>
      <c r="Q54" s="2"/>
      <c r="R54" s="266"/>
      <c r="S54" s="266"/>
    </row>
    <row r="55" spans="1:19" ht="15.75" customHeight="1">
      <c r="A55" s="433"/>
      <c r="B55" s="207" t="s">
        <v>63</v>
      </c>
      <c r="C55" s="182" t="s">
        <v>174</v>
      </c>
      <c r="D55" s="128" t="s">
        <v>19</v>
      </c>
      <c r="E55" s="347"/>
      <c r="F55" s="347"/>
      <c r="G55" s="178">
        <f t="shared" ref="G55:H65" si="19">L55*$I$51</f>
        <v>24200</v>
      </c>
      <c r="H55" s="178">
        <f t="shared" si="19"/>
        <v>1694</v>
      </c>
      <c r="I55" s="9"/>
      <c r="J55" s="13"/>
      <c r="K55" s="26"/>
      <c r="L55" s="131">
        <v>24200</v>
      </c>
      <c r="M55" s="132">
        <v>1694</v>
      </c>
      <c r="N55" s="129"/>
      <c r="O55" s="3"/>
      <c r="P55" s="2"/>
      <c r="Q55" s="2"/>
      <c r="R55" s="266">
        <f t="shared" si="3"/>
        <v>19360</v>
      </c>
      <c r="S55" s="266">
        <f t="shared" si="4"/>
        <v>1355.2</v>
      </c>
    </row>
    <row r="56" spans="1:19" ht="18.75" customHeight="1">
      <c r="A56" s="433"/>
      <c r="B56" s="207" t="s">
        <v>64</v>
      </c>
      <c r="C56" s="183" t="s">
        <v>175</v>
      </c>
      <c r="D56" s="128" t="s">
        <v>19</v>
      </c>
      <c r="E56" s="348"/>
      <c r="F56" s="349"/>
      <c r="G56" s="178">
        <f t="shared" si="19"/>
        <v>29088</v>
      </c>
      <c r="H56" s="178">
        <f t="shared" si="19"/>
        <v>1745.28</v>
      </c>
      <c r="I56" s="9"/>
      <c r="J56" s="13"/>
      <c r="K56" s="26"/>
      <c r="L56" s="131">
        <v>29088</v>
      </c>
      <c r="M56" s="132">
        <v>1745.28</v>
      </c>
      <c r="N56" s="129"/>
      <c r="O56" s="3"/>
      <c r="P56" s="2"/>
      <c r="Q56" s="2"/>
      <c r="R56" s="266">
        <f t="shared" si="3"/>
        <v>23270.400000000001</v>
      </c>
      <c r="S56" s="266">
        <f t="shared" si="4"/>
        <v>1396.2240000000002</v>
      </c>
    </row>
    <row r="57" spans="1:19" ht="15" customHeight="1">
      <c r="A57" s="433"/>
      <c r="B57" s="207" t="s">
        <v>111</v>
      </c>
      <c r="C57" s="183" t="s">
        <v>176</v>
      </c>
      <c r="D57" s="128" t="s">
        <v>19</v>
      </c>
      <c r="E57" s="415"/>
      <c r="F57" s="416"/>
      <c r="G57" s="178">
        <f t="shared" si="19"/>
        <v>36589.599999999999</v>
      </c>
      <c r="H57" s="178">
        <f t="shared" si="19"/>
        <v>1829.48</v>
      </c>
      <c r="I57" s="9"/>
      <c r="J57" s="13"/>
      <c r="K57" s="26"/>
      <c r="L57" s="131">
        <v>36589.599999999999</v>
      </c>
      <c r="M57" s="132">
        <v>1829.48</v>
      </c>
      <c r="N57" s="129"/>
      <c r="O57" s="3"/>
      <c r="P57" s="2"/>
      <c r="Q57" s="2"/>
      <c r="R57" s="266">
        <f t="shared" si="3"/>
        <v>29271.68</v>
      </c>
      <c r="S57" s="266">
        <f t="shared" si="4"/>
        <v>1463.5840000000001</v>
      </c>
    </row>
    <row r="58" spans="1:19" ht="31.2" customHeight="1">
      <c r="A58" s="433"/>
      <c r="B58" s="207" t="s">
        <v>242</v>
      </c>
      <c r="C58" s="257" t="s">
        <v>268</v>
      </c>
      <c r="D58" s="256"/>
      <c r="E58" s="415"/>
      <c r="F58" s="416"/>
      <c r="G58" s="178"/>
      <c r="H58" s="178"/>
      <c r="I58" s="9"/>
      <c r="J58" s="13"/>
      <c r="K58" s="26"/>
      <c r="L58" s="131"/>
      <c r="M58" s="132"/>
      <c r="N58" s="129"/>
      <c r="O58" s="3"/>
      <c r="P58" s="2"/>
      <c r="Q58" s="2"/>
      <c r="R58" s="266"/>
      <c r="S58" s="266"/>
    </row>
    <row r="59" spans="1:19" ht="15" customHeight="1">
      <c r="A59" s="433"/>
      <c r="B59" s="207" t="s">
        <v>243</v>
      </c>
      <c r="C59" s="183" t="s">
        <v>245</v>
      </c>
      <c r="D59" s="256" t="s">
        <v>19</v>
      </c>
      <c r="E59" s="450" t="s">
        <v>269</v>
      </c>
      <c r="F59" s="451"/>
      <c r="G59" s="178">
        <f>L59*$I$51</f>
        <v>5151.7280000000001</v>
      </c>
      <c r="H59" s="178">
        <f>M59*$I$51</f>
        <v>1694</v>
      </c>
      <c r="I59" s="9"/>
      <c r="J59" s="13"/>
      <c r="K59" s="26"/>
      <c r="L59" s="131">
        <v>5151.7280000000001</v>
      </c>
      <c r="M59" s="132">
        <v>1694</v>
      </c>
      <c r="N59" s="129"/>
      <c r="O59" s="3"/>
      <c r="P59" s="2"/>
      <c r="Q59" s="2"/>
      <c r="R59" s="266">
        <f t="shared" si="3"/>
        <v>4121.3824000000004</v>
      </c>
      <c r="S59" s="266">
        <f t="shared" si="4"/>
        <v>1355.2</v>
      </c>
    </row>
    <row r="60" spans="1:19" ht="15" customHeight="1">
      <c r="A60" s="433"/>
      <c r="B60" s="207" t="s">
        <v>244</v>
      </c>
      <c r="C60" s="183" t="s">
        <v>246</v>
      </c>
      <c r="D60" s="256" t="s">
        <v>19</v>
      </c>
      <c r="E60" s="450" t="s">
        <v>270</v>
      </c>
      <c r="F60" s="451"/>
      <c r="G60" s="178">
        <f>L60*$I$51</f>
        <v>11993.232000000002</v>
      </c>
      <c r="H60" s="178">
        <f>M60*$I$51</f>
        <v>1745.28</v>
      </c>
      <c r="I60" s="9"/>
      <c r="J60" s="13"/>
      <c r="K60" s="26"/>
      <c r="L60" s="131">
        <v>11993.232000000002</v>
      </c>
      <c r="M60" s="132">
        <v>1745.28</v>
      </c>
      <c r="N60" s="129"/>
      <c r="O60" s="3"/>
      <c r="P60" s="2"/>
      <c r="Q60" s="2"/>
      <c r="R60" s="266">
        <f t="shared" si="3"/>
        <v>9594.5856000000022</v>
      </c>
      <c r="S60" s="266">
        <f t="shared" si="4"/>
        <v>1396.2240000000002</v>
      </c>
    </row>
    <row r="61" spans="1:19" ht="69.599999999999994" customHeight="1">
      <c r="A61" s="433"/>
      <c r="B61" s="184">
        <v>404</v>
      </c>
      <c r="C61" s="185" t="s">
        <v>28</v>
      </c>
      <c r="D61" s="186" t="s">
        <v>20</v>
      </c>
      <c r="E61" s="417" t="s">
        <v>177</v>
      </c>
      <c r="F61" s="417"/>
      <c r="G61" s="144">
        <f t="shared" si="19"/>
        <v>4840</v>
      </c>
      <c r="H61" s="144">
        <f t="shared" si="19"/>
        <v>532.4</v>
      </c>
      <c r="I61" s="9"/>
      <c r="J61" s="13"/>
      <c r="K61" s="26"/>
      <c r="L61" s="27">
        <v>4840</v>
      </c>
      <c r="M61" s="24">
        <v>532.4</v>
      </c>
      <c r="N61" s="16"/>
      <c r="O61" s="3"/>
      <c r="P61" s="2"/>
      <c r="Q61" s="2"/>
      <c r="R61" s="266">
        <f t="shared" si="3"/>
        <v>3872</v>
      </c>
      <c r="S61" s="266">
        <f t="shared" si="4"/>
        <v>425.92</v>
      </c>
    </row>
    <row r="62" spans="1:19" ht="78.599999999999994" customHeight="1">
      <c r="A62" s="433"/>
      <c r="B62" s="158">
        <v>405</v>
      </c>
      <c r="C62" s="187" t="s">
        <v>178</v>
      </c>
      <c r="D62" s="147" t="s">
        <v>19</v>
      </c>
      <c r="E62" s="357" t="s">
        <v>256</v>
      </c>
      <c r="F62" s="357"/>
      <c r="G62" s="144">
        <f t="shared" si="19"/>
        <v>1672</v>
      </c>
      <c r="H62" s="144">
        <f t="shared" si="19"/>
        <v>183.92000000000002</v>
      </c>
      <c r="I62" s="9"/>
      <c r="J62" s="13"/>
      <c r="K62" s="26"/>
      <c r="L62" s="25">
        <v>1672</v>
      </c>
      <c r="M62" s="25">
        <v>183.92000000000002</v>
      </c>
      <c r="N62" s="16"/>
      <c r="O62" s="3"/>
      <c r="P62" s="2"/>
      <c r="Q62" s="2"/>
      <c r="R62" s="266">
        <f t="shared" si="3"/>
        <v>1337.6000000000001</v>
      </c>
      <c r="S62" s="266">
        <f t="shared" si="4"/>
        <v>147.13600000000002</v>
      </c>
    </row>
    <row r="63" spans="1:19" ht="87.6" customHeight="1">
      <c r="A63" s="433"/>
      <c r="B63" s="158">
        <v>408</v>
      </c>
      <c r="C63" s="188" t="s">
        <v>220</v>
      </c>
      <c r="D63" s="49" t="s">
        <v>39</v>
      </c>
      <c r="E63" s="356" t="s">
        <v>179</v>
      </c>
      <c r="F63" s="356"/>
      <c r="G63" s="144">
        <f t="shared" si="19"/>
        <v>196.64000000000001</v>
      </c>
      <c r="H63" s="144">
        <f t="shared" si="19"/>
        <v>10.56</v>
      </c>
      <c r="I63" s="9"/>
      <c r="J63" s="13"/>
      <c r="K63" s="26"/>
      <c r="L63" s="28">
        <v>196.64000000000001</v>
      </c>
      <c r="M63" s="28">
        <v>10.56</v>
      </c>
      <c r="N63" s="16"/>
      <c r="O63" s="3"/>
      <c r="P63" s="2"/>
      <c r="Q63" s="2"/>
      <c r="R63" s="266">
        <f t="shared" si="3"/>
        <v>157.31200000000001</v>
      </c>
      <c r="S63" s="266">
        <f t="shared" si="4"/>
        <v>8.4480000000000004</v>
      </c>
    </row>
    <row r="64" spans="1:19" ht="54.6" customHeight="1">
      <c r="A64" s="433"/>
      <c r="B64" s="204" t="s">
        <v>234</v>
      </c>
      <c r="C64" s="254" t="s">
        <v>236</v>
      </c>
      <c r="D64" s="255" t="s">
        <v>39</v>
      </c>
      <c r="E64" s="418" t="s">
        <v>238</v>
      </c>
      <c r="F64" s="418"/>
      <c r="G64" s="178">
        <f t="shared" ref="G64" si="20">L64*$I$51</f>
        <v>108.65600000000001</v>
      </c>
      <c r="H64" s="178">
        <f t="shared" ref="H64" si="21">M64*$I$51</f>
        <v>10.816000000000001</v>
      </c>
      <c r="I64" s="9"/>
      <c r="J64" s="13"/>
      <c r="K64" s="26"/>
      <c r="L64" s="28">
        <v>108.65600000000001</v>
      </c>
      <c r="M64" s="28">
        <v>10.816000000000001</v>
      </c>
      <c r="N64" s="16"/>
      <c r="O64" s="3"/>
      <c r="P64" s="2"/>
      <c r="Q64" s="2"/>
      <c r="R64" s="266">
        <f t="shared" si="3"/>
        <v>86.924800000000005</v>
      </c>
      <c r="S64" s="266">
        <f t="shared" si="4"/>
        <v>8.6528000000000009</v>
      </c>
    </row>
    <row r="65" spans="1:19" ht="92.4" customHeight="1">
      <c r="A65" s="433"/>
      <c r="B65" s="158">
        <v>409</v>
      </c>
      <c r="C65" s="188" t="s">
        <v>221</v>
      </c>
      <c r="D65" s="49" t="s">
        <v>39</v>
      </c>
      <c r="E65" s="356" t="s">
        <v>179</v>
      </c>
      <c r="F65" s="356"/>
      <c r="G65" s="144">
        <f t="shared" si="19"/>
        <v>308.40000000000003</v>
      </c>
      <c r="H65" s="144">
        <f t="shared" si="19"/>
        <v>10.56</v>
      </c>
      <c r="I65" s="9"/>
      <c r="J65" s="13"/>
      <c r="K65" s="26"/>
      <c r="L65" s="28">
        <v>308.40000000000003</v>
      </c>
      <c r="M65" s="28">
        <v>10.56</v>
      </c>
      <c r="N65" s="16"/>
      <c r="O65" s="3"/>
      <c r="P65" s="2"/>
      <c r="Q65" s="2"/>
      <c r="R65" s="266">
        <f t="shared" si="3"/>
        <v>246.72000000000003</v>
      </c>
      <c r="S65" s="266">
        <f t="shared" si="4"/>
        <v>8.4480000000000004</v>
      </c>
    </row>
    <row r="66" spans="1:19" ht="51" customHeight="1">
      <c r="A66" s="433"/>
      <c r="B66" s="204" t="s">
        <v>237</v>
      </c>
      <c r="C66" s="254" t="s">
        <v>235</v>
      </c>
      <c r="D66" s="255" t="s">
        <v>39</v>
      </c>
      <c r="E66" s="419" t="s">
        <v>238</v>
      </c>
      <c r="F66" s="420"/>
      <c r="G66" s="178">
        <f t="shared" ref="G66" si="22">L66*$I$51</f>
        <v>169.50400000000002</v>
      </c>
      <c r="H66" s="178">
        <f t="shared" ref="H66" si="23">M66*$I$51</f>
        <v>16.952000000000002</v>
      </c>
      <c r="I66" s="9"/>
      <c r="J66" s="13"/>
      <c r="K66" s="26"/>
      <c r="L66" s="28">
        <v>169.50400000000002</v>
      </c>
      <c r="M66" s="28">
        <v>16.952000000000002</v>
      </c>
      <c r="N66" s="16"/>
      <c r="O66" s="3"/>
      <c r="P66" s="2"/>
      <c r="Q66" s="2"/>
      <c r="R66" s="266">
        <f t="shared" si="3"/>
        <v>135.60320000000002</v>
      </c>
      <c r="S66" s="266">
        <f t="shared" si="4"/>
        <v>13.561600000000002</v>
      </c>
    </row>
    <row r="67" spans="1:19" ht="25.95" customHeight="1">
      <c r="A67" s="433"/>
      <c r="B67" s="145">
        <v>418</v>
      </c>
      <c r="C67" s="146" t="s">
        <v>94</v>
      </c>
      <c r="D67" s="147" t="s">
        <v>18</v>
      </c>
      <c r="E67" s="358" t="s">
        <v>80</v>
      </c>
      <c r="F67" s="358"/>
      <c r="G67" s="144"/>
      <c r="H67" s="144"/>
      <c r="I67" s="9"/>
      <c r="J67" s="12"/>
      <c r="K67" s="15"/>
      <c r="L67" s="27"/>
      <c r="M67" s="27"/>
      <c r="N67" s="16"/>
      <c r="O67" s="3"/>
      <c r="P67" s="2"/>
      <c r="Q67" s="2"/>
      <c r="R67" s="266"/>
      <c r="S67" s="266"/>
    </row>
    <row r="68" spans="1:19" ht="24">
      <c r="A68" s="433"/>
      <c r="B68" s="208" t="s">
        <v>65</v>
      </c>
      <c r="C68" s="177" t="s">
        <v>180</v>
      </c>
      <c r="D68" s="128" t="s">
        <v>18</v>
      </c>
      <c r="E68" s="334"/>
      <c r="F68" s="334"/>
      <c r="G68" s="178">
        <f t="shared" ref="G68:H69" si="24">L68*$I$51</f>
        <v>106</v>
      </c>
      <c r="H68" s="178">
        <f t="shared" si="24"/>
        <v>10.600000000000001</v>
      </c>
      <c r="I68" s="9"/>
      <c r="J68" s="13"/>
      <c r="K68" s="26"/>
      <c r="L68" s="92">
        <v>106</v>
      </c>
      <c r="M68" s="90">
        <v>10.600000000000001</v>
      </c>
      <c r="N68" s="129"/>
      <c r="O68" s="3"/>
      <c r="P68" s="2"/>
      <c r="Q68" s="2"/>
      <c r="R68" s="266">
        <f t="shared" si="3"/>
        <v>84.800000000000011</v>
      </c>
      <c r="S68" s="266">
        <f t="shared" si="4"/>
        <v>8.4800000000000022</v>
      </c>
    </row>
    <row r="69" spans="1:19" ht="24">
      <c r="A69" s="433"/>
      <c r="B69" s="208" t="s">
        <v>112</v>
      </c>
      <c r="C69" s="177" t="s">
        <v>181</v>
      </c>
      <c r="D69" s="128" t="s">
        <v>18</v>
      </c>
      <c r="E69" s="334"/>
      <c r="F69" s="334"/>
      <c r="G69" s="178">
        <f t="shared" si="24"/>
        <v>216</v>
      </c>
      <c r="H69" s="178">
        <f t="shared" si="24"/>
        <v>21.6</v>
      </c>
      <c r="I69" s="9"/>
      <c r="J69" s="13"/>
      <c r="K69" s="26"/>
      <c r="L69" s="92">
        <v>216</v>
      </c>
      <c r="M69" s="90">
        <v>21.6</v>
      </c>
      <c r="N69" s="129"/>
      <c r="O69" s="3"/>
      <c r="P69" s="2"/>
      <c r="Q69" s="2"/>
      <c r="R69" s="266">
        <f t="shared" si="3"/>
        <v>172.8</v>
      </c>
      <c r="S69" s="266">
        <f t="shared" si="4"/>
        <v>17.28</v>
      </c>
    </row>
    <row r="70" spans="1:19" ht="55.2" customHeight="1">
      <c r="A70" s="433"/>
      <c r="B70" s="175">
        <v>419</v>
      </c>
      <c r="C70" s="162" t="s">
        <v>90</v>
      </c>
      <c r="D70" s="124" t="s">
        <v>6</v>
      </c>
      <c r="E70" s="335" t="s">
        <v>93</v>
      </c>
      <c r="F70" s="336"/>
      <c r="G70" s="144">
        <f>L70*$I$51</f>
        <v>2248.8000000000002</v>
      </c>
      <c r="H70" s="144">
        <f t="shared" ref="H70" si="25">M70*$I$51</f>
        <v>247.36799999999999</v>
      </c>
      <c r="I70" s="9"/>
      <c r="J70" s="13"/>
      <c r="K70" s="26"/>
      <c r="L70" s="29">
        <v>2248.8000000000002</v>
      </c>
      <c r="M70" s="24">
        <v>247.36799999999999</v>
      </c>
      <c r="N70" s="16"/>
      <c r="O70" s="3"/>
      <c r="P70" s="2"/>
      <c r="Q70" s="2"/>
      <c r="R70" s="266">
        <f t="shared" si="3"/>
        <v>1799.0400000000002</v>
      </c>
      <c r="S70" s="266">
        <f t="shared" si="4"/>
        <v>197.89440000000002</v>
      </c>
    </row>
    <row r="71" spans="1:19" ht="127.2" customHeight="1">
      <c r="A71" s="433"/>
      <c r="B71" s="145">
        <v>422</v>
      </c>
      <c r="C71" s="189" t="s">
        <v>190</v>
      </c>
      <c r="D71" s="190" t="s">
        <v>38</v>
      </c>
      <c r="E71" s="358" t="s">
        <v>81</v>
      </c>
      <c r="F71" s="358"/>
      <c r="G71" s="144">
        <f t="shared" ref="G71:G78" si="26">L71*$I$51</f>
        <v>425.20000000000005</v>
      </c>
      <c r="H71" s="144">
        <f t="shared" ref="H71:H78" si="27">M71*$I$51</f>
        <v>26.400000000000002</v>
      </c>
      <c r="I71" s="9"/>
      <c r="J71" s="13"/>
      <c r="K71" s="26"/>
      <c r="L71" s="28">
        <v>425.20000000000005</v>
      </c>
      <c r="M71" s="28">
        <v>26.400000000000002</v>
      </c>
      <c r="N71" s="16"/>
      <c r="O71" s="3"/>
      <c r="P71" s="2"/>
      <c r="Q71" s="2"/>
      <c r="R71" s="266">
        <f t="shared" si="3"/>
        <v>340.16000000000008</v>
      </c>
      <c r="S71" s="266">
        <f t="shared" si="4"/>
        <v>21.120000000000005</v>
      </c>
    </row>
    <row r="72" spans="1:19" ht="99" customHeight="1">
      <c r="A72" s="433"/>
      <c r="B72" s="123" t="s">
        <v>222</v>
      </c>
      <c r="C72" s="189" t="s">
        <v>190</v>
      </c>
      <c r="D72" s="190" t="s">
        <v>38</v>
      </c>
      <c r="E72" s="337" t="s">
        <v>226</v>
      </c>
      <c r="F72" s="337"/>
      <c r="G72" s="178">
        <f t="shared" si="26"/>
        <v>95.960000000000008</v>
      </c>
      <c r="H72" s="178">
        <f t="shared" si="27"/>
        <v>0</v>
      </c>
      <c r="I72" s="9"/>
      <c r="J72" s="13"/>
      <c r="K72" s="26"/>
      <c r="L72" s="28">
        <v>95.960000000000008</v>
      </c>
      <c r="M72" s="28">
        <v>0</v>
      </c>
      <c r="N72" s="16"/>
      <c r="O72" s="3"/>
      <c r="P72" s="2"/>
      <c r="Q72" s="2"/>
      <c r="R72" s="266">
        <f t="shared" si="3"/>
        <v>76.768000000000015</v>
      </c>
      <c r="S72" s="266">
        <f t="shared" si="4"/>
        <v>0</v>
      </c>
    </row>
    <row r="73" spans="1:19" ht="92.4" customHeight="1">
      <c r="A73" s="433"/>
      <c r="B73" s="123" t="s">
        <v>224</v>
      </c>
      <c r="C73" s="252" t="s">
        <v>223</v>
      </c>
      <c r="D73" s="190" t="s">
        <v>38</v>
      </c>
      <c r="E73" s="337" t="s">
        <v>225</v>
      </c>
      <c r="F73" s="337"/>
      <c r="G73" s="178">
        <f t="shared" ref="G73" si="28">L73*$I$51</f>
        <v>95.960000000000008</v>
      </c>
      <c r="H73" s="178">
        <f t="shared" ref="H73" si="29">M73*$I$51</f>
        <v>0</v>
      </c>
      <c r="I73" s="9"/>
      <c r="J73" s="13"/>
      <c r="K73" s="26"/>
      <c r="L73" s="28">
        <v>95.960000000000008</v>
      </c>
      <c r="M73" s="28">
        <v>0</v>
      </c>
      <c r="N73" s="130"/>
      <c r="O73" s="3"/>
      <c r="P73" s="2"/>
      <c r="Q73" s="2"/>
      <c r="R73" s="266">
        <f t="shared" si="3"/>
        <v>76.768000000000015</v>
      </c>
      <c r="S73" s="266">
        <f t="shared" si="4"/>
        <v>0</v>
      </c>
    </row>
    <row r="74" spans="1:19" ht="118.95" customHeight="1">
      <c r="A74" s="433"/>
      <c r="B74" s="145">
        <v>423</v>
      </c>
      <c r="C74" s="191" t="s">
        <v>29</v>
      </c>
      <c r="D74" s="160" t="s">
        <v>113</v>
      </c>
      <c r="E74" s="435" t="s">
        <v>182</v>
      </c>
      <c r="F74" s="435"/>
      <c r="G74" s="144">
        <f t="shared" si="26"/>
        <v>300000</v>
      </c>
      <c r="H74" s="144">
        <f t="shared" si="27"/>
        <v>54000</v>
      </c>
      <c r="I74" s="9"/>
      <c r="J74" s="13"/>
      <c r="K74" s="26"/>
      <c r="L74" s="134">
        <v>300000</v>
      </c>
      <c r="M74" s="91">
        <v>54000</v>
      </c>
      <c r="N74" s="129"/>
      <c r="O74" s="3"/>
      <c r="P74" s="2"/>
      <c r="Q74" s="2"/>
      <c r="R74" s="266">
        <f t="shared" si="3"/>
        <v>240000</v>
      </c>
      <c r="S74" s="266">
        <f t="shared" si="4"/>
        <v>43200</v>
      </c>
    </row>
    <row r="75" spans="1:19" ht="121.95" customHeight="1">
      <c r="A75" s="433"/>
      <c r="B75" s="145">
        <v>424</v>
      </c>
      <c r="C75" s="192" t="s">
        <v>265</v>
      </c>
      <c r="D75" s="193" t="s">
        <v>21</v>
      </c>
      <c r="E75" s="291" t="s">
        <v>183</v>
      </c>
      <c r="F75" s="291"/>
      <c r="G75" s="144">
        <f t="shared" si="26"/>
        <v>219825.6</v>
      </c>
      <c r="H75" s="144">
        <f t="shared" si="27"/>
        <v>35172.096000000005</v>
      </c>
      <c r="I75" s="9"/>
      <c r="J75" s="13"/>
      <c r="K75" s="26"/>
      <c r="L75" s="134">
        <v>219825.6</v>
      </c>
      <c r="M75" s="91">
        <v>35172.096000000005</v>
      </c>
      <c r="N75" s="129"/>
      <c r="O75" s="3"/>
      <c r="P75" s="2"/>
      <c r="Q75" s="2"/>
      <c r="R75" s="266">
        <f t="shared" si="3"/>
        <v>175860.48000000001</v>
      </c>
      <c r="S75" s="266">
        <f t="shared" si="4"/>
        <v>28137.676800000005</v>
      </c>
    </row>
    <row r="76" spans="1:19" ht="121.95" customHeight="1">
      <c r="A76" s="434"/>
      <c r="B76" s="176">
        <v>425</v>
      </c>
      <c r="C76" s="194" t="s">
        <v>191</v>
      </c>
      <c r="D76" s="195" t="s">
        <v>36</v>
      </c>
      <c r="E76" s="432" t="s">
        <v>184</v>
      </c>
      <c r="F76" s="432"/>
      <c r="G76" s="196">
        <f t="shared" si="26"/>
        <v>960</v>
      </c>
      <c r="H76" s="196">
        <f t="shared" si="27"/>
        <v>96</v>
      </c>
      <c r="I76" s="74"/>
      <c r="J76" s="75"/>
      <c r="K76" s="67"/>
      <c r="L76" s="76">
        <v>960</v>
      </c>
      <c r="M76" s="77">
        <v>96</v>
      </c>
      <c r="N76" s="209"/>
      <c r="O76" s="3"/>
      <c r="P76" s="2"/>
      <c r="Q76" s="2"/>
      <c r="R76" s="266">
        <f t="shared" si="3"/>
        <v>768</v>
      </c>
      <c r="S76" s="266">
        <f t="shared" si="4"/>
        <v>76.800000000000011</v>
      </c>
    </row>
    <row r="77" spans="1:19" ht="49.2" customHeight="1">
      <c r="A77" s="73"/>
      <c r="B77" s="197">
        <v>426</v>
      </c>
      <c r="C77" s="198" t="s">
        <v>116</v>
      </c>
      <c r="D77" s="199" t="s">
        <v>9</v>
      </c>
      <c r="E77" s="437" t="s">
        <v>247</v>
      </c>
      <c r="F77" s="437"/>
      <c r="G77" s="138">
        <f t="shared" si="26"/>
        <v>89.600000000000009</v>
      </c>
      <c r="H77" s="138">
        <f t="shared" si="27"/>
        <v>0</v>
      </c>
      <c r="I77" s="80"/>
      <c r="J77" s="81"/>
      <c r="K77" s="82"/>
      <c r="L77" s="83">
        <v>89.600000000000009</v>
      </c>
      <c r="M77" s="84">
        <v>0</v>
      </c>
      <c r="N77" s="85"/>
      <c r="O77" s="3"/>
      <c r="P77" s="2"/>
      <c r="Q77" s="2"/>
      <c r="R77" s="266">
        <f t="shared" si="3"/>
        <v>71.680000000000007</v>
      </c>
      <c r="S77" s="266">
        <f t="shared" si="4"/>
        <v>0</v>
      </c>
    </row>
    <row r="78" spans="1:19" ht="41.4" customHeight="1">
      <c r="A78" s="73"/>
      <c r="B78" s="210" t="s">
        <v>117</v>
      </c>
      <c r="C78" s="200" t="s">
        <v>201</v>
      </c>
      <c r="D78" s="201" t="s">
        <v>41</v>
      </c>
      <c r="E78" s="436" t="s">
        <v>185</v>
      </c>
      <c r="F78" s="436"/>
      <c r="G78" s="202">
        <f t="shared" si="26"/>
        <v>90.4</v>
      </c>
      <c r="H78" s="202">
        <f t="shared" si="27"/>
        <v>16.8</v>
      </c>
      <c r="I78" s="80"/>
      <c r="J78" s="81"/>
      <c r="K78" s="82"/>
      <c r="L78" s="83">
        <v>90.4</v>
      </c>
      <c r="M78" s="84">
        <v>16.8</v>
      </c>
      <c r="N78" s="85"/>
      <c r="O78" s="3"/>
      <c r="P78" s="2"/>
      <c r="Q78" s="2"/>
      <c r="R78" s="266">
        <f t="shared" si="3"/>
        <v>72.320000000000007</v>
      </c>
      <c r="S78" s="266">
        <f t="shared" si="4"/>
        <v>13.440000000000001</v>
      </c>
    </row>
    <row r="79" spans="1:19" ht="79.95" customHeight="1">
      <c r="A79" s="73"/>
      <c r="B79" s="197">
        <v>427</v>
      </c>
      <c r="C79" s="198" t="s">
        <v>192</v>
      </c>
      <c r="D79" s="199" t="s">
        <v>9</v>
      </c>
      <c r="E79" s="438" t="s">
        <v>186</v>
      </c>
      <c r="F79" s="439"/>
      <c r="G79" s="138">
        <f t="shared" ref="G79" si="30">L79*$I$51</f>
        <v>5986.0843680000016</v>
      </c>
      <c r="H79" s="138">
        <f t="shared" ref="H79" si="31">M79*$I$51</f>
        <v>17.33149942857143</v>
      </c>
      <c r="I79" s="80"/>
      <c r="J79" s="81"/>
      <c r="K79" s="82"/>
      <c r="L79" s="83">
        <v>5986.0843680000016</v>
      </c>
      <c r="M79" s="84">
        <v>17.33149942857143</v>
      </c>
      <c r="N79" s="135"/>
      <c r="O79" s="3"/>
      <c r="P79" s="2"/>
      <c r="Q79" s="2"/>
      <c r="R79" s="266">
        <f t="shared" si="3"/>
        <v>4788.8674944000013</v>
      </c>
      <c r="S79" s="266">
        <f t="shared" si="4"/>
        <v>13.865199542857145</v>
      </c>
    </row>
    <row r="80" spans="1:19" ht="51" customHeight="1">
      <c r="A80" s="73"/>
      <c r="B80" s="197">
        <v>428</v>
      </c>
      <c r="C80" s="198" t="s">
        <v>193</v>
      </c>
      <c r="D80" s="199" t="s">
        <v>9</v>
      </c>
      <c r="E80" s="438" t="s">
        <v>196</v>
      </c>
      <c r="F80" s="439"/>
      <c r="G80" s="138">
        <f t="shared" ref="G80" si="32">L80*$I$51</f>
        <v>411.17440000000011</v>
      </c>
      <c r="H80" s="138">
        <f t="shared" ref="H80" si="33">M80*$I$51</f>
        <v>0</v>
      </c>
      <c r="I80" s="80"/>
      <c r="J80" s="81"/>
      <c r="K80" s="82"/>
      <c r="L80" s="83">
        <v>411.17440000000011</v>
      </c>
      <c r="M80" s="84">
        <v>0</v>
      </c>
      <c r="N80" s="135"/>
      <c r="O80" s="3"/>
      <c r="P80" s="2"/>
      <c r="Q80" s="2"/>
      <c r="R80" s="266">
        <f t="shared" si="3"/>
        <v>328.93952000000013</v>
      </c>
      <c r="S80" s="266">
        <f t="shared" si="4"/>
        <v>0</v>
      </c>
    </row>
    <row r="81" spans="1:19" ht="58.95" customHeight="1">
      <c r="A81" s="73"/>
      <c r="B81" s="197">
        <v>429</v>
      </c>
      <c r="C81" s="136" t="s">
        <v>194</v>
      </c>
      <c r="D81" s="137" t="s">
        <v>127</v>
      </c>
      <c r="E81" s="438" t="s">
        <v>128</v>
      </c>
      <c r="F81" s="439"/>
      <c r="G81" s="138">
        <f t="shared" ref="G81" si="34">L81*$I$51</f>
        <v>1657.9472000000003</v>
      </c>
      <c r="H81" s="138">
        <f t="shared" ref="H81" si="35">M81*$I$51</f>
        <v>0</v>
      </c>
      <c r="I81" s="80"/>
      <c r="J81" s="81"/>
      <c r="K81" s="82"/>
      <c r="L81" s="83">
        <v>1657.9472000000003</v>
      </c>
      <c r="M81" s="84">
        <v>0</v>
      </c>
      <c r="N81" s="135"/>
      <c r="O81" s="3"/>
      <c r="P81" s="2"/>
      <c r="Q81" s="2"/>
      <c r="R81" s="266">
        <f t="shared" si="3"/>
        <v>1326.3577600000003</v>
      </c>
      <c r="S81" s="266">
        <f t="shared" si="4"/>
        <v>0</v>
      </c>
    </row>
    <row r="82" spans="1:19" ht="38.4" customHeight="1">
      <c r="A82" s="73"/>
      <c r="B82" s="197">
        <v>430</v>
      </c>
      <c r="C82" s="198" t="s">
        <v>195</v>
      </c>
      <c r="D82" s="137" t="s">
        <v>9</v>
      </c>
      <c r="E82" s="438" t="s">
        <v>197</v>
      </c>
      <c r="F82" s="439"/>
      <c r="G82" s="138">
        <f t="shared" ref="G82" si="36">L82*$I$51</f>
        <v>948.34168000000011</v>
      </c>
      <c r="H82" s="138">
        <f t="shared" ref="H82" si="37">M82*$I$51</f>
        <v>0</v>
      </c>
      <c r="I82" s="80"/>
      <c r="J82" s="81"/>
      <c r="K82" s="82"/>
      <c r="L82" s="83">
        <v>948.34168000000011</v>
      </c>
      <c r="M82" s="84">
        <v>0</v>
      </c>
      <c r="N82" s="135"/>
      <c r="O82" s="3"/>
      <c r="P82" s="2"/>
      <c r="Q82" s="2"/>
      <c r="R82" s="266">
        <f t="shared" ref="R82:R122" si="38">L82*$R$12</f>
        <v>758.67334400000016</v>
      </c>
      <c r="S82" s="266">
        <f t="shared" ref="S82:S122" si="39">M82*$R$12</f>
        <v>0</v>
      </c>
    </row>
    <row r="83" spans="1:19" ht="31.2" customHeight="1">
      <c r="A83" s="73"/>
      <c r="B83" s="197">
        <v>433</v>
      </c>
      <c r="C83" s="198" t="s">
        <v>199</v>
      </c>
      <c r="D83" s="137" t="s">
        <v>18</v>
      </c>
      <c r="E83" s="438" t="s">
        <v>198</v>
      </c>
      <c r="F83" s="439"/>
      <c r="G83" s="138">
        <f t="shared" ref="G83" si="40">L83*$I$51</f>
        <v>693.02376000000004</v>
      </c>
      <c r="H83" s="138">
        <f t="shared" ref="H83" si="41">M83*$I$51</f>
        <v>69.30237600000001</v>
      </c>
      <c r="I83" s="80"/>
      <c r="J83" s="81"/>
      <c r="K83" s="82"/>
      <c r="L83" s="83">
        <v>693.02376000000004</v>
      </c>
      <c r="M83" s="84">
        <v>69.30237600000001</v>
      </c>
      <c r="N83" s="135"/>
      <c r="O83" s="3"/>
      <c r="P83" s="2"/>
      <c r="Q83" s="2"/>
      <c r="R83" s="266">
        <f t="shared" si="38"/>
        <v>554.41900800000008</v>
      </c>
      <c r="S83" s="266">
        <f t="shared" si="39"/>
        <v>55.441900800000013</v>
      </c>
    </row>
    <row r="84" spans="1:19" ht="30" customHeight="1">
      <c r="A84" s="73"/>
      <c r="B84" s="197">
        <v>439</v>
      </c>
      <c r="C84" s="198" t="s">
        <v>200</v>
      </c>
      <c r="D84" s="137" t="s">
        <v>9</v>
      </c>
      <c r="E84" s="440" t="s">
        <v>187</v>
      </c>
      <c r="F84" s="441"/>
      <c r="G84" s="138">
        <f t="shared" ref="G84" si="42">L84*$I$51</f>
        <v>759.88639999999998</v>
      </c>
      <c r="H84" s="138">
        <f t="shared" ref="H84" si="43">M84*$I$51</f>
        <v>0</v>
      </c>
      <c r="I84" s="80"/>
      <c r="J84" s="81"/>
      <c r="K84" s="82"/>
      <c r="L84" s="83">
        <v>759.88639999999998</v>
      </c>
      <c r="M84" s="84">
        <v>0</v>
      </c>
      <c r="N84" s="135"/>
      <c r="O84" s="3"/>
      <c r="P84" s="2"/>
      <c r="Q84" s="2"/>
      <c r="R84" s="266">
        <f t="shared" si="38"/>
        <v>607.90912000000003</v>
      </c>
      <c r="S84" s="266">
        <f t="shared" si="39"/>
        <v>0</v>
      </c>
    </row>
    <row r="85" spans="1:19" ht="174" customHeight="1">
      <c r="A85" s="73"/>
      <c r="B85" s="197">
        <v>448</v>
      </c>
      <c r="C85" s="198" t="s">
        <v>136</v>
      </c>
      <c r="D85" s="137" t="s">
        <v>135</v>
      </c>
      <c r="E85" s="440" t="s">
        <v>188</v>
      </c>
      <c r="F85" s="441"/>
      <c r="G85" s="203" t="s">
        <v>137</v>
      </c>
      <c r="H85" s="138">
        <f t="shared" ref="H85:H88" si="44">M85*$I$51</f>
        <v>0</v>
      </c>
      <c r="I85" s="80"/>
      <c r="J85" s="81"/>
      <c r="K85" s="82"/>
      <c r="L85" s="83"/>
      <c r="M85" s="84">
        <v>0</v>
      </c>
      <c r="N85" s="135"/>
      <c r="O85" s="3"/>
      <c r="P85" s="2"/>
      <c r="Q85" s="2"/>
      <c r="R85" s="266"/>
      <c r="S85" s="266"/>
    </row>
    <row r="86" spans="1:19" ht="51" customHeight="1">
      <c r="A86" s="73"/>
      <c r="B86" s="197">
        <v>449</v>
      </c>
      <c r="C86" s="198" t="s">
        <v>134</v>
      </c>
      <c r="D86" s="137" t="s">
        <v>9</v>
      </c>
      <c r="E86" s="440" t="s">
        <v>202</v>
      </c>
      <c r="F86" s="441"/>
      <c r="G86" s="138">
        <f t="shared" ref="G86:G88" si="45">L86*$I$51</f>
        <v>3584</v>
      </c>
      <c r="H86" s="138">
        <f t="shared" si="44"/>
        <v>0</v>
      </c>
      <c r="I86" s="80"/>
      <c r="J86" s="81"/>
      <c r="K86" s="82"/>
      <c r="L86" s="83">
        <v>3584</v>
      </c>
      <c r="M86" s="84">
        <v>0</v>
      </c>
      <c r="N86" s="135"/>
      <c r="O86" s="3"/>
      <c r="P86" s="2"/>
      <c r="Q86" s="2"/>
      <c r="R86" s="266">
        <f t="shared" si="38"/>
        <v>2867.2000000000003</v>
      </c>
      <c r="S86" s="266">
        <f t="shared" si="39"/>
        <v>0</v>
      </c>
    </row>
    <row r="87" spans="1:19" ht="51" customHeight="1">
      <c r="A87" s="73"/>
      <c r="B87" s="197">
        <v>450</v>
      </c>
      <c r="C87" s="136" t="s">
        <v>204</v>
      </c>
      <c r="D87" s="137" t="s">
        <v>9</v>
      </c>
      <c r="E87" s="440" t="s">
        <v>203</v>
      </c>
      <c r="F87" s="441"/>
      <c r="G87" s="138">
        <f t="shared" si="45"/>
        <v>3296</v>
      </c>
      <c r="H87" s="138">
        <f t="shared" si="44"/>
        <v>0</v>
      </c>
      <c r="I87" s="80"/>
      <c r="J87" s="81"/>
      <c r="K87" s="82"/>
      <c r="L87" s="83">
        <v>3296</v>
      </c>
      <c r="M87" s="84">
        <v>0</v>
      </c>
      <c r="N87" s="135"/>
      <c r="O87" s="3"/>
      <c r="P87" s="2"/>
      <c r="Q87" s="2"/>
      <c r="R87" s="266">
        <f t="shared" si="38"/>
        <v>2636.8</v>
      </c>
      <c r="S87" s="266">
        <f t="shared" si="39"/>
        <v>0</v>
      </c>
    </row>
    <row r="88" spans="1:19" ht="114" customHeight="1">
      <c r="A88" s="73"/>
      <c r="B88" s="197">
        <v>454</v>
      </c>
      <c r="C88" s="136" t="s">
        <v>266</v>
      </c>
      <c r="D88" s="137" t="s">
        <v>138</v>
      </c>
      <c r="E88" s="455" t="s">
        <v>205</v>
      </c>
      <c r="F88" s="456"/>
      <c r="G88" s="138">
        <f t="shared" si="45"/>
        <v>11600</v>
      </c>
      <c r="H88" s="138">
        <f t="shared" si="44"/>
        <v>11600</v>
      </c>
      <c r="I88" s="80"/>
      <c r="J88" s="81"/>
      <c r="K88" s="82"/>
      <c r="L88" s="83">
        <v>11600</v>
      </c>
      <c r="M88" s="84">
        <v>11600</v>
      </c>
      <c r="N88" s="135"/>
      <c r="O88" s="3"/>
      <c r="P88" s="2"/>
      <c r="Q88" s="2"/>
      <c r="R88" s="266">
        <f t="shared" si="38"/>
        <v>9280</v>
      </c>
      <c r="S88" s="266">
        <f t="shared" si="39"/>
        <v>9280</v>
      </c>
    </row>
    <row r="89" spans="1:19" ht="14.4">
      <c r="A89" s="269"/>
      <c r="B89" s="270"/>
      <c r="C89" s="270"/>
      <c r="D89" s="270"/>
      <c r="E89" s="270"/>
      <c r="F89" s="270"/>
      <c r="G89" s="270"/>
      <c r="H89" s="271"/>
      <c r="I89" s="78"/>
      <c r="J89" s="79"/>
      <c r="K89" s="69"/>
      <c r="L89" s="69"/>
      <c r="M89" s="69"/>
      <c r="N89" s="70"/>
      <c r="O89" s="3"/>
      <c r="P89" s="2"/>
      <c r="Q89" s="2"/>
      <c r="R89" s="266"/>
      <c r="S89" s="266"/>
    </row>
    <row r="90" spans="1:19" ht="15" customHeight="1" thickBot="1">
      <c r="A90" s="308"/>
      <c r="B90" s="308"/>
      <c r="C90" s="308"/>
      <c r="D90" s="308"/>
      <c r="E90" s="308"/>
      <c r="F90" s="308"/>
      <c r="G90" s="308"/>
      <c r="H90" s="309"/>
      <c r="I90" s="6"/>
      <c r="J90" s="12"/>
      <c r="K90" s="15"/>
      <c r="N90" s="16"/>
      <c r="O90" s="3"/>
      <c r="P90" s="2"/>
      <c r="Q90" s="2"/>
      <c r="R90" s="266"/>
      <c r="S90" s="266"/>
    </row>
    <row r="91" spans="1:19" ht="17.25" customHeight="1" thickTop="1">
      <c r="A91" s="421" t="s">
        <v>91</v>
      </c>
      <c r="B91" s="422"/>
      <c r="C91" s="422"/>
      <c r="D91" s="422"/>
      <c r="E91" s="422"/>
      <c r="F91" s="423"/>
      <c r="G91" s="352" t="s">
        <v>102</v>
      </c>
      <c r="H91" s="353"/>
      <c r="I91" s="297" t="s">
        <v>77</v>
      </c>
      <c r="J91" s="297"/>
      <c r="K91" s="15"/>
      <c r="N91" s="16"/>
      <c r="O91" s="3"/>
      <c r="P91" s="2"/>
      <c r="Q91" s="2"/>
      <c r="R91" s="266"/>
      <c r="S91" s="266"/>
    </row>
    <row r="92" spans="1:19" ht="15.75" customHeight="1" thickBot="1">
      <c r="A92" s="424"/>
      <c r="B92" s="425"/>
      <c r="C92" s="425"/>
      <c r="D92" s="425"/>
      <c r="E92" s="425"/>
      <c r="F92" s="426"/>
      <c r="G92" s="354">
        <v>1</v>
      </c>
      <c r="H92" s="355"/>
      <c r="I92" s="46">
        <f>G92</f>
        <v>1</v>
      </c>
      <c r="J92" s="4"/>
      <c r="K92" s="15"/>
      <c r="N92" s="16"/>
      <c r="O92" s="3"/>
      <c r="P92" s="2"/>
      <c r="Q92" s="2"/>
      <c r="R92" s="266"/>
      <c r="S92" s="266"/>
    </row>
    <row r="93" spans="1:19" ht="49.2" customHeight="1" thickTop="1">
      <c r="A93" s="295"/>
      <c r="B93" s="151">
        <v>900</v>
      </c>
      <c r="C93" s="152" t="s">
        <v>144</v>
      </c>
      <c r="D93" s="153" t="s">
        <v>10</v>
      </c>
      <c r="E93" s="310" t="s">
        <v>145</v>
      </c>
      <c r="F93" s="310"/>
      <c r="G93" s="154"/>
      <c r="H93" s="155"/>
      <c r="I93" s="9"/>
      <c r="J93" s="13"/>
      <c r="K93" s="26"/>
      <c r="L93" s="33"/>
      <c r="M93" s="19"/>
      <c r="N93" s="129"/>
      <c r="O93" s="3"/>
      <c r="P93" s="2"/>
      <c r="Q93" s="2"/>
      <c r="R93" s="266"/>
      <c r="S93" s="266"/>
    </row>
    <row r="94" spans="1:19" ht="15" customHeight="1">
      <c r="A94" s="295"/>
      <c r="B94" s="211" t="s">
        <v>66</v>
      </c>
      <c r="C94" s="156" t="s">
        <v>11</v>
      </c>
      <c r="D94" s="157"/>
      <c r="E94" s="311"/>
      <c r="F94" s="311"/>
      <c r="G94" s="149">
        <f>L94*$I$92</f>
        <v>1483.6800000000003</v>
      </c>
      <c r="H94" s="150">
        <f>M94*$I$92</f>
        <v>163.20480000000003</v>
      </c>
      <c r="I94" s="9"/>
      <c r="J94" s="13"/>
      <c r="K94" s="26"/>
      <c r="L94" s="24">
        <v>1483.6800000000003</v>
      </c>
      <c r="M94" s="24">
        <v>163.20480000000003</v>
      </c>
      <c r="N94" s="16"/>
      <c r="O94" s="3"/>
      <c r="P94" s="2"/>
      <c r="Q94" s="2"/>
      <c r="R94" s="266">
        <f t="shared" si="38"/>
        <v>1186.9440000000002</v>
      </c>
      <c r="S94" s="266">
        <f t="shared" si="39"/>
        <v>130.56384000000003</v>
      </c>
    </row>
    <row r="95" spans="1:19" ht="15" customHeight="1">
      <c r="A95" s="295"/>
      <c r="B95" s="211" t="s">
        <v>67</v>
      </c>
      <c r="C95" s="156" t="s">
        <v>12</v>
      </c>
      <c r="D95" s="157"/>
      <c r="E95" s="311"/>
      <c r="F95" s="311"/>
      <c r="G95" s="149">
        <f>L95*$I$92</f>
        <v>1816.3200000000002</v>
      </c>
      <c r="H95" s="150">
        <f>M95*$I$92</f>
        <v>199.79520000000002</v>
      </c>
      <c r="I95" s="9"/>
      <c r="J95" s="13"/>
      <c r="K95" s="26"/>
      <c r="L95" s="24">
        <v>1816.3200000000002</v>
      </c>
      <c r="M95" s="24">
        <v>199.79520000000002</v>
      </c>
      <c r="N95" s="16"/>
      <c r="O95" s="3"/>
      <c r="P95" s="2"/>
      <c r="Q95" s="2"/>
      <c r="R95" s="266">
        <f t="shared" si="38"/>
        <v>1453.0560000000003</v>
      </c>
      <c r="S95" s="266">
        <f t="shared" si="39"/>
        <v>159.83616000000004</v>
      </c>
    </row>
    <row r="96" spans="1:19" ht="49.95" customHeight="1">
      <c r="A96" s="295"/>
      <c r="B96" s="158">
        <v>901</v>
      </c>
      <c r="C96" s="159" t="s">
        <v>146</v>
      </c>
      <c r="D96" s="160" t="s">
        <v>10</v>
      </c>
      <c r="E96" s="312" t="s">
        <v>147</v>
      </c>
      <c r="F96" s="312"/>
      <c r="G96" s="143"/>
      <c r="H96" s="161"/>
      <c r="I96" s="9"/>
      <c r="J96" s="12"/>
      <c r="K96" s="15"/>
      <c r="L96" s="34"/>
      <c r="M96" s="34"/>
      <c r="N96" s="129"/>
      <c r="O96" s="3"/>
      <c r="P96" s="2"/>
      <c r="Q96" s="2"/>
      <c r="R96" s="266"/>
      <c r="S96" s="266"/>
    </row>
    <row r="97" spans="1:19" ht="15" customHeight="1">
      <c r="A97" s="295"/>
      <c r="B97" s="211" t="s">
        <v>68</v>
      </c>
      <c r="C97" s="156" t="s">
        <v>11</v>
      </c>
      <c r="D97" s="157"/>
      <c r="E97" s="311"/>
      <c r="F97" s="311"/>
      <c r="G97" s="149">
        <f>L97*$I$92</f>
        <v>2044.2400000000002</v>
      </c>
      <c r="H97" s="150">
        <f t="shared" ref="H97:H98" si="46">M97*$I$92</f>
        <v>224.86640000000003</v>
      </c>
      <c r="I97" s="9"/>
      <c r="J97" s="13"/>
      <c r="K97" s="26"/>
      <c r="L97" s="24">
        <v>2044.2400000000002</v>
      </c>
      <c r="M97" s="24">
        <v>224.86640000000003</v>
      </c>
      <c r="N97" s="16"/>
      <c r="O97" s="3"/>
      <c r="P97" s="2"/>
      <c r="Q97" s="2"/>
      <c r="R97" s="266">
        <f t="shared" si="38"/>
        <v>1635.3920000000003</v>
      </c>
      <c r="S97" s="266">
        <f t="shared" si="39"/>
        <v>179.89312000000004</v>
      </c>
    </row>
    <row r="98" spans="1:19" ht="15" customHeight="1">
      <c r="A98" s="295"/>
      <c r="B98" s="211" t="s">
        <v>70</v>
      </c>
      <c r="C98" s="156" t="s">
        <v>12</v>
      </c>
      <c r="D98" s="157"/>
      <c r="E98" s="311"/>
      <c r="F98" s="311"/>
      <c r="G98" s="149">
        <f>L98*$I$92</f>
        <v>2471.92</v>
      </c>
      <c r="H98" s="150">
        <f t="shared" si="46"/>
        <v>271.91120000000001</v>
      </c>
      <c r="I98" s="9"/>
      <c r="J98" s="13"/>
      <c r="K98" s="26"/>
      <c r="L98" s="24">
        <v>2471.92</v>
      </c>
      <c r="M98" s="24">
        <v>271.91120000000001</v>
      </c>
      <c r="N98" s="16"/>
      <c r="O98" s="3"/>
      <c r="P98" s="2"/>
      <c r="Q98" s="2"/>
      <c r="R98" s="266">
        <f t="shared" si="38"/>
        <v>1977.5360000000001</v>
      </c>
      <c r="S98" s="266">
        <f t="shared" si="39"/>
        <v>217.52896000000001</v>
      </c>
    </row>
    <row r="99" spans="1:19" ht="15" customHeight="1">
      <c r="A99" s="295"/>
      <c r="B99" s="158">
        <v>902</v>
      </c>
      <c r="C99" s="162" t="s">
        <v>13</v>
      </c>
      <c r="D99" s="124"/>
      <c r="E99" s="313"/>
      <c r="F99" s="314"/>
      <c r="G99" s="143"/>
      <c r="H99" s="144"/>
      <c r="I99" s="9"/>
      <c r="J99" s="12"/>
      <c r="K99" s="15"/>
      <c r="L99" s="24"/>
      <c r="M99" s="19"/>
      <c r="N99" s="16"/>
      <c r="O99" s="3"/>
      <c r="P99" s="2"/>
      <c r="Q99" s="2"/>
      <c r="R99" s="266"/>
      <c r="S99" s="266"/>
    </row>
    <row r="100" spans="1:19" ht="52.95" customHeight="1">
      <c r="A100" s="295"/>
      <c r="B100" s="212" t="s">
        <v>71</v>
      </c>
      <c r="C100" s="163" t="s">
        <v>14</v>
      </c>
      <c r="D100" s="157" t="s">
        <v>15</v>
      </c>
      <c r="E100" s="307" t="s">
        <v>148</v>
      </c>
      <c r="F100" s="307"/>
      <c r="G100" s="149">
        <f>L100*$I$92</f>
        <v>186.50649846153848</v>
      </c>
      <c r="H100" s="150">
        <f>M100*$I$92</f>
        <v>20.515714830769234</v>
      </c>
      <c r="I100" s="9"/>
      <c r="J100" s="13"/>
      <c r="K100" s="26"/>
      <c r="L100" s="35">
        <v>186.50649846153848</v>
      </c>
      <c r="M100" s="24">
        <v>20.515714830769234</v>
      </c>
      <c r="N100" s="129"/>
      <c r="O100" s="3"/>
      <c r="P100" s="2"/>
      <c r="Q100" s="2"/>
      <c r="R100" s="266">
        <f t="shared" si="38"/>
        <v>149.2051987692308</v>
      </c>
      <c r="S100" s="266">
        <f t="shared" si="39"/>
        <v>16.412571864615387</v>
      </c>
    </row>
    <row r="101" spans="1:19" ht="60" customHeight="1">
      <c r="A101" s="295"/>
      <c r="B101" s="212" t="s">
        <v>72</v>
      </c>
      <c r="C101" s="156" t="s">
        <v>149</v>
      </c>
      <c r="D101" s="157" t="s">
        <v>15</v>
      </c>
      <c r="E101" s="268" t="s">
        <v>150</v>
      </c>
      <c r="F101" s="268"/>
      <c r="G101" s="149">
        <f>L101*$I$92</f>
        <v>729.92868500000009</v>
      </c>
      <c r="H101" s="150">
        <f t="shared" ref="H101:H103" si="47">M101*$I$92</f>
        <v>80.292155350000016</v>
      </c>
      <c r="I101" s="9"/>
      <c r="J101" s="13"/>
      <c r="K101" s="26"/>
      <c r="L101" s="36">
        <v>729.92868500000009</v>
      </c>
      <c r="M101" s="24">
        <v>80.292155350000016</v>
      </c>
      <c r="N101" s="129"/>
      <c r="O101" s="3"/>
      <c r="P101" s="2"/>
      <c r="Q101" s="2"/>
      <c r="R101" s="266">
        <f t="shared" si="38"/>
        <v>583.94294800000011</v>
      </c>
      <c r="S101" s="266">
        <f t="shared" si="39"/>
        <v>64.233724280000018</v>
      </c>
    </row>
    <row r="102" spans="1:19" ht="55.95" customHeight="1">
      <c r="A102" s="295"/>
      <c r="B102" s="212" t="s">
        <v>73</v>
      </c>
      <c r="C102" s="156" t="s">
        <v>151</v>
      </c>
      <c r="D102" s="157" t="s">
        <v>15</v>
      </c>
      <c r="E102" s="268" t="s">
        <v>152</v>
      </c>
      <c r="F102" s="268"/>
      <c r="G102" s="149">
        <f>L102*$I$92</f>
        <v>1616.24018</v>
      </c>
      <c r="H102" s="150">
        <f t="shared" si="47"/>
        <v>177.7864198</v>
      </c>
      <c r="I102" s="9"/>
      <c r="J102" s="13"/>
      <c r="K102" s="26"/>
      <c r="L102" s="36">
        <v>1616.24018</v>
      </c>
      <c r="M102" s="24">
        <v>177.7864198</v>
      </c>
      <c r="N102" s="129"/>
      <c r="O102" s="3"/>
      <c r="P102" s="2"/>
      <c r="Q102" s="2"/>
      <c r="R102" s="266">
        <f t="shared" si="38"/>
        <v>1292.9921440000001</v>
      </c>
      <c r="S102" s="266">
        <f t="shared" si="39"/>
        <v>142.22913584</v>
      </c>
    </row>
    <row r="103" spans="1:19" ht="51" customHeight="1">
      <c r="A103" s="295"/>
      <c r="B103" s="212" t="s">
        <v>74</v>
      </c>
      <c r="C103" s="156" t="s">
        <v>153</v>
      </c>
      <c r="D103" s="157" t="s">
        <v>15</v>
      </c>
      <c r="E103" s="268" t="s">
        <v>154</v>
      </c>
      <c r="F103" s="268"/>
      <c r="G103" s="149">
        <f>L103*$I$92</f>
        <v>539.20000000000005</v>
      </c>
      <c r="H103" s="150">
        <f t="shared" si="47"/>
        <v>52</v>
      </c>
      <c r="I103" s="9"/>
      <c r="J103" s="13"/>
      <c r="K103" s="26"/>
      <c r="L103" s="36">
        <v>539.20000000000005</v>
      </c>
      <c r="M103" s="24">
        <v>52</v>
      </c>
      <c r="N103" s="129"/>
      <c r="O103" s="3"/>
      <c r="P103" s="2"/>
      <c r="Q103" s="2"/>
      <c r="R103" s="266">
        <f t="shared" si="38"/>
        <v>431.36000000000007</v>
      </c>
      <c r="S103" s="266">
        <f t="shared" si="39"/>
        <v>41.6</v>
      </c>
    </row>
    <row r="104" spans="1:19" ht="53.4" customHeight="1">
      <c r="A104" s="295"/>
      <c r="B104" s="212" t="s">
        <v>75</v>
      </c>
      <c r="C104" s="156" t="s">
        <v>155</v>
      </c>
      <c r="D104" s="157" t="s">
        <v>15</v>
      </c>
      <c r="E104" s="268" t="s">
        <v>156</v>
      </c>
      <c r="F104" s="268"/>
      <c r="G104" s="149">
        <f>L104*$I$92</f>
        <v>98</v>
      </c>
      <c r="H104" s="150">
        <f>M104*$I$92</f>
        <v>9.6000000000000014</v>
      </c>
      <c r="I104" s="9"/>
      <c r="J104" s="13"/>
      <c r="K104" s="26"/>
      <c r="L104" s="36">
        <v>98</v>
      </c>
      <c r="M104" s="24">
        <v>9.6000000000000014</v>
      </c>
      <c r="N104" s="129"/>
      <c r="O104" s="3"/>
      <c r="P104" s="2"/>
      <c r="Q104" s="2"/>
      <c r="R104" s="266">
        <f t="shared" si="38"/>
        <v>78.400000000000006</v>
      </c>
      <c r="S104" s="266">
        <f t="shared" si="39"/>
        <v>7.6800000000000015</v>
      </c>
    </row>
    <row r="105" spans="1:19" ht="43.95" customHeight="1">
      <c r="A105" s="295"/>
      <c r="B105" s="158">
        <v>903</v>
      </c>
      <c r="C105" s="164" t="s">
        <v>157</v>
      </c>
      <c r="D105" s="147" t="s">
        <v>16</v>
      </c>
      <c r="E105" s="312" t="s">
        <v>158</v>
      </c>
      <c r="F105" s="312"/>
      <c r="G105" s="143"/>
      <c r="H105" s="144"/>
      <c r="I105" s="9"/>
      <c r="J105" s="12"/>
      <c r="K105" s="15"/>
      <c r="L105" s="37"/>
      <c r="M105" s="19"/>
      <c r="N105" s="129"/>
      <c r="O105" s="3"/>
      <c r="P105" s="2"/>
      <c r="Q105" s="2"/>
      <c r="R105" s="266"/>
      <c r="S105" s="266"/>
    </row>
    <row r="106" spans="1:19" ht="23.25" customHeight="1">
      <c r="A106" s="295"/>
      <c r="B106" s="213" t="s">
        <v>76</v>
      </c>
      <c r="C106" s="156" t="s">
        <v>11</v>
      </c>
      <c r="D106" s="157" t="s">
        <v>16</v>
      </c>
      <c r="E106" s="311"/>
      <c r="F106" s="311"/>
      <c r="G106" s="149">
        <f>L106*$I$92</f>
        <v>1046.3200000000002</v>
      </c>
      <c r="H106" s="150">
        <f>M106*$I$92</f>
        <v>115.09520000000001</v>
      </c>
      <c r="I106" s="9"/>
      <c r="J106" s="13"/>
      <c r="K106" s="26"/>
      <c r="L106" s="24">
        <v>1046.3200000000002</v>
      </c>
      <c r="M106" s="24">
        <v>115.09520000000001</v>
      </c>
      <c r="N106" s="16"/>
      <c r="O106" s="3"/>
      <c r="P106" s="2"/>
      <c r="Q106" s="2"/>
      <c r="R106" s="266">
        <f t="shared" si="38"/>
        <v>837.05600000000015</v>
      </c>
      <c r="S106" s="266">
        <f t="shared" si="39"/>
        <v>92.076160000000016</v>
      </c>
    </row>
    <row r="107" spans="1:19" ht="25.5" customHeight="1">
      <c r="A107" s="295"/>
      <c r="B107" s="213" t="s">
        <v>69</v>
      </c>
      <c r="C107" s="156" t="s">
        <v>12</v>
      </c>
      <c r="D107" s="157" t="s">
        <v>16</v>
      </c>
      <c r="E107" s="311"/>
      <c r="F107" s="311"/>
      <c r="G107" s="149">
        <f t="shared" ref="G107:G114" si="48">L107*$I$92</f>
        <v>1188.8800000000001</v>
      </c>
      <c r="H107" s="150">
        <f t="shared" ref="H107:H122" si="49">M107*$I$92</f>
        <v>130.77680000000001</v>
      </c>
      <c r="I107" s="9"/>
      <c r="J107" s="13"/>
      <c r="K107" s="26"/>
      <c r="L107" s="24">
        <v>1188.8800000000001</v>
      </c>
      <c r="M107" s="24">
        <v>130.77680000000001</v>
      </c>
      <c r="N107" s="16"/>
      <c r="O107" s="3"/>
      <c r="P107" s="2"/>
      <c r="Q107" s="2"/>
      <c r="R107" s="266">
        <f t="shared" si="38"/>
        <v>951.10400000000016</v>
      </c>
      <c r="S107" s="266">
        <f t="shared" si="39"/>
        <v>104.62144000000001</v>
      </c>
    </row>
    <row r="108" spans="1:19" ht="145.5" customHeight="1">
      <c r="A108" s="295"/>
      <c r="B108" s="165">
        <v>904</v>
      </c>
      <c r="C108" s="166" t="s">
        <v>254</v>
      </c>
      <c r="D108" s="142" t="s">
        <v>9</v>
      </c>
      <c r="E108" s="306" t="s">
        <v>159</v>
      </c>
      <c r="F108" s="306"/>
      <c r="G108" s="143">
        <f t="shared" si="48"/>
        <v>17360</v>
      </c>
      <c r="H108" s="144">
        <f t="shared" si="49"/>
        <v>1909.6000000000001</v>
      </c>
      <c r="I108" s="9"/>
      <c r="J108" s="12"/>
      <c r="K108" s="19"/>
      <c r="L108" s="22">
        <v>17360</v>
      </c>
      <c r="M108" s="22">
        <v>1909.6000000000001</v>
      </c>
      <c r="N108" s="129"/>
      <c r="O108" s="3"/>
      <c r="P108" s="2"/>
      <c r="Q108" s="2"/>
      <c r="R108" s="266">
        <f t="shared" si="38"/>
        <v>13888</v>
      </c>
      <c r="S108" s="266">
        <f t="shared" si="39"/>
        <v>1527.6800000000003</v>
      </c>
    </row>
    <row r="109" spans="1:19" ht="126" customHeight="1">
      <c r="A109" s="295"/>
      <c r="B109" s="214" t="s">
        <v>82</v>
      </c>
      <c r="C109" s="167" t="s">
        <v>253</v>
      </c>
      <c r="D109" s="168" t="s">
        <v>9</v>
      </c>
      <c r="E109" s="307" t="s">
        <v>160</v>
      </c>
      <c r="F109" s="307"/>
      <c r="G109" s="149">
        <f t="shared" si="48"/>
        <v>16707.2</v>
      </c>
      <c r="H109" s="150">
        <f t="shared" si="49"/>
        <v>1837.7919999999999</v>
      </c>
      <c r="I109" s="9"/>
      <c r="J109" s="12"/>
      <c r="K109" s="19"/>
      <c r="L109" s="17">
        <v>16707.2</v>
      </c>
      <c r="M109" s="17">
        <v>1837.7919999999999</v>
      </c>
      <c r="N109" s="129"/>
      <c r="O109" s="3"/>
      <c r="P109" s="4"/>
      <c r="Q109" s="4"/>
      <c r="R109" s="266">
        <f t="shared" si="38"/>
        <v>13365.760000000002</v>
      </c>
      <c r="S109" s="266">
        <f t="shared" si="39"/>
        <v>1470.2336</v>
      </c>
    </row>
    <row r="110" spans="1:19" ht="270" customHeight="1">
      <c r="A110" s="295"/>
      <c r="B110" s="169" t="s">
        <v>83</v>
      </c>
      <c r="C110" s="170" t="s">
        <v>161</v>
      </c>
      <c r="D110" s="49" t="s">
        <v>37</v>
      </c>
      <c r="E110" s="301" t="s">
        <v>162</v>
      </c>
      <c r="F110" s="302"/>
      <c r="G110" s="143">
        <f t="shared" si="48"/>
        <v>1556000</v>
      </c>
      <c r="H110" s="144">
        <f t="shared" si="49"/>
        <v>171160</v>
      </c>
      <c r="I110" s="9"/>
      <c r="J110" s="12"/>
      <c r="K110" s="17"/>
      <c r="L110" s="28">
        <v>1556000</v>
      </c>
      <c r="M110" s="28">
        <v>171160</v>
      </c>
      <c r="N110" s="129"/>
      <c r="O110" s="3"/>
      <c r="P110" s="298"/>
      <c r="Q110" s="298"/>
      <c r="R110" s="266">
        <f t="shared" si="38"/>
        <v>1244800</v>
      </c>
      <c r="S110" s="266">
        <f t="shared" si="39"/>
        <v>136928</v>
      </c>
    </row>
    <row r="111" spans="1:19" ht="116.4" customHeight="1">
      <c r="A111" s="295"/>
      <c r="B111" s="145">
        <v>906</v>
      </c>
      <c r="C111" s="171" t="s">
        <v>163</v>
      </c>
      <c r="D111" s="48" t="s">
        <v>40</v>
      </c>
      <c r="E111" s="303" t="s">
        <v>164</v>
      </c>
      <c r="F111" s="303"/>
      <c r="G111" s="143">
        <f t="shared" si="48"/>
        <v>602634.64800000004</v>
      </c>
      <c r="H111" s="144">
        <f t="shared" si="49"/>
        <v>78342.504000000001</v>
      </c>
      <c r="I111" s="9"/>
      <c r="J111" s="12"/>
      <c r="K111" s="19"/>
      <c r="L111" s="91">
        <v>602634.64800000004</v>
      </c>
      <c r="M111" s="91">
        <v>78342.504000000001</v>
      </c>
      <c r="N111" s="129"/>
      <c r="O111" s="3"/>
      <c r="P111" s="47"/>
      <c r="Q111" s="47"/>
      <c r="R111" s="266">
        <f t="shared" si="38"/>
        <v>482107.71840000007</v>
      </c>
      <c r="S111" s="266">
        <f t="shared" si="39"/>
        <v>62674.003200000006</v>
      </c>
    </row>
    <row r="112" spans="1:19" ht="90.6" customHeight="1">
      <c r="A112" s="295"/>
      <c r="B112" s="145">
        <v>907</v>
      </c>
      <c r="C112" s="172" t="s">
        <v>165</v>
      </c>
      <c r="D112" s="48" t="s">
        <v>40</v>
      </c>
      <c r="E112" s="305" t="s">
        <v>166</v>
      </c>
      <c r="F112" s="305"/>
      <c r="G112" s="143">
        <f t="shared" si="48"/>
        <v>1310351.2800000003</v>
      </c>
      <c r="H112" s="144">
        <f t="shared" si="49"/>
        <v>65517.568000000007</v>
      </c>
      <c r="I112" s="10"/>
      <c r="J112" s="12"/>
      <c r="K112" s="15"/>
      <c r="L112" s="23">
        <v>1310351.2800000003</v>
      </c>
      <c r="M112" s="23">
        <v>65517.568000000007</v>
      </c>
      <c r="N112" s="16"/>
      <c r="O112" s="3"/>
      <c r="P112" s="47"/>
      <c r="Q112" s="47"/>
      <c r="R112" s="266">
        <f t="shared" si="38"/>
        <v>1048281.0240000002</v>
      </c>
      <c r="S112" s="266">
        <f t="shared" si="39"/>
        <v>52414.054400000008</v>
      </c>
    </row>
    <row r="113" spans="1:19" ht="92.4" customHeight="1">
      <c r="A113" s="295"/>
      <c r="B113" s="140">
        <v>908</v>
      </c>
      <c r="C113" s="141" t="s">
        <v>167</v>
      </c>
      <c r="D113" s="142" t="s">
        <v>5</v>
      </c>
      <c r="E113" s="285" t="s">
        <v>168</v>
      </c>
      <c r="F113" s="286"/>
      <c r="G113" s="143">
        <f t="shared" si="48"/>
        <v>36306.400000000001</v>
      </c>
      <c r="H113" s="144">
        <f t="shared" si="49"/>
        <v>3993.6000000000004</v>
      </c>
      <c r="I113" s="9"/>
      <c r="J113" s="12"/>
      <c r="K113" s="18"/>
      <c r="L113" s="17">
        <v>36306.400000000001</v>
      </c>
      <c r="M113" s="17">
        <v>3993.6000000000004</v>
      </c>
      <c r="N113" s="129"/>
      <c r="O113" s="3"/>
      <c r="P113" s="299"/>
      <c r="Q113" s="299"/>
      <c r="R113" s="266">
        <f t="shared" si="38"/>
        <v>29045.120000000003</v>
      </c>
      <c r="S113" s="266">
        <f t="shared" si="39"/>
        <v>3194.8800000000006</v>
      </c>
    </row>
    <row r="114" spans="1:19" ht="114.6" customHeight="1">
      <c r="A114" s="295"/>
      <c r="B114" s="215" t="s">
        <v>84</v>
      </c>
      <c r="C114" s="173" t="s">
        <v>105</v>
      </c>
      <c r="D114" s="249" t="s">
        <v>31</v>
      </c>
      <c r="E114" s="283" t="s">
        <v>169</v>
      </c>
      <c r="F114" s="284"/>
      <c r="G114" s="149">
        <f t="shared" si="48"/>
        <v>24553.200000000001</v>
      </c>
      <c r="H114" s="150">
        <f t="shared" si="49"/>
        <v>2480</v>
      </c>
      <c r="I114" s="9"/>
      <c r="J114" s="12"/>
      <c r="K114" s="38"/>
      <c r="L114" s="39">
        <v>24553.200000000001</v>
      </c>
      <c r="M114" s="40">
        <v>2480</v>
      </c>
      <c r="N114" s="129"/>
      <c r="O114" s="3"/>
      <c r="P114" s="300"/>
      <c r="Q114" s="300"/>
      <c r="R114" s="266">
        <f t="shared" si="38"/>
        <v>19642.560000000001</v>
      </c>
      <c r="S114" s="266">
        <f t="shared" si="39"/>
        <v>1984</v>
      </c>
    </row>
    <row r="115" spans="1:19" ht="91.95" customHeight="1">
      <c r="A115" s="295"/>
      <c r="B115" s="215" t="s">
        <v>133</v>
      </c>
      <c r="C115" s="173" t="s">
        <v>171</v>
      </c>
      <c r="D115" s="174" t="s">
        <v>6</v>
      </c>
      <c r="E115" s="283" t="s">
        <v>170</v>
      </c>
      <c r="F115" s="284"/>
      <c r="G115" s="149">
        <f t="shared" ref="G115" si="50">L115*$I$92</f>
        <v>12000</v>
      </c>
      <c r="H115" s="150">
        <f t="shared" ref="H115" si="51">M115*$I$92</f>
        <v>1440</v>
      </c>
      <c r="I115" s="9"/>
      <c r="J115" s="12"/>
      <c r="K115" s="38"/>
      <c r="L115" s="39">
        <v>12000</v>
      </c>
      <c r="M115" s="40">
        <v>1440</v>
      </c>
      <c r="N115" s="130"/>
      <c r="O115" s="3"/>
      <c r="P115" s="107"/>
      <c r="Q115" s="107"/>
      <c r="R115" s="266">
        <f t="shared" si="38"/>
        <v>9600</v>
      </c>
      <c r="S115" s="266">
        <f t="shared" si="39"/>
        <v>1152</v>
      </c>
    </row>
    <row r="116" spans="1:19" ht="66.599999999999994" customHeight="1">
      <c r="A116" s="295"/>
      <c r="B116" s="140">
        <v>909</v>
      </c>
      <c r="C116" s="141" t="s">
        <v>142</v>
      </c>
      <c r="D116" s="142" t="s">
        <v>6</v>
      </c>
      <c r="E116" s="285" t="s">
        <v>143</v>
      </c>
      <c r="F116" s="286"/>
      <c r="G116" s="143"/>
      <c r="H116" s="144"/>
      <c r="I116" s="9"/>
      <c r="J116" s="12"/>
      <c r="K116" s="18"/>
      <c r="L116" s="19"/>
      <c r="M116" s="17"/>
      <c r="N116" s="129"/>
      <c r="O116" s="3"/>
      <c r="P116" s="4"/>
      <c r="Q116" s="4"/>
      <c r="R116" s="266"/>
      <c r="S116" s="266"/>
    </row>
    <row r="117" spans="1:19" ht="24.75" customHeight="1">
      <c r="A117" s="295"/>
      <c r="B117" s="216" t="s">
        <v>85</v>
      </c>
      <c r="C117" s="148" t="s">
        <v>44</v>
      </c>
      <c r="D117" s="248" t="s">
        <v>7</v>
      </c>
      <c r="E117" s="287"/>
      <c r="F117" s="288"/>
      <c r="G117" s="149">
        <f t="shared" ref="G117:G121" si="52">L117*$I$92</f>
        <v>44167.603999999999</v>
      </c>
      <c r="H117" s="150">
        <f t="shared" si="49"/>
        <v>5300.1124799999998</v>
      </c>
      <c r="I117" s="9"/>
      <c r="J117" s="12"/>
      <c r="K117" s="17"/>
      <c r="L117" s="17">
        <v>44167.603999999999</v>
      </c>
      <c r="M117" s="17">
        <v>5300.1124799999998</v>
      </c>
      <c r="N117" s="129"/>
      <c r="O117" s="3"/>
      <c r="P117" s="4"/>
      <c r="Q117" s="4"/>
      <c r="R117" s="266">
        <f t="shared" si="38"/>
        <v>35334.083200000001</v>
      </c>
      <c r="S117" s="266">
        <f t="shared" si="39"/>
        <v>4240.0899840000002</v>
      </c>
    </row>
    <row r="118" spans="1:19" ht="27" customHeight="1">
      <c r="A118" s="295"/>
      <c r="B118" s="216" t="s">
        <v>86</v>
      </c>
      <c r="C118" s="148" t="s">
        <v>45</v>
      </c>
      <c r="D118" s="248" t="s">
        <v>7</v>
      </c>
      <c r="E118" s="287"/>
      <c r="F118" s="288"/>
      <c r="G118" s="149">
        <f t="shared" si="52"/>
        <v>36308.947999999997</v>
      </c>
      <c r="H118" s="150">
        <f t="shared" si="49"/>
        <v>4357.0737599999993</v>
      </c>
      <c r="I118" s="9"/>
      <c r="J118" s="12"/>
      <c r="K118" s="17"/>
      <c r="L118" s="17">
        <v>36308.947999999997</v>
      </c>
      <c r="M118" s="17">
        <v>4357.0737599999993</v>
      </c>
      <c r="N118" s="129"/>
      <c r="O118" s="3"/>
      <c r="P118" s="4"/>
      <c r="Q118" s="4"/>
      <c r="R118" s="266">
        <f t="shared" si="38"/>
        <v>29047.1584</v>
      </c>
      <c r="S118" s="266">
        <f t="shared" si="39"/>
        <v>3485.6590079999996</v>
      </c>
    </row>
    <row r="119" spans="1:19" ht="27" customHeight="1">
      <c r="A119" s="295"/>
      <c r="B119" s="216" t="s">
        <v>87</v>
      </c>
      <c r="C119" s="148" t="s">
        <v>46</v>
      </c>
      <c r="D119" s="248" t="s">
        <v>7</v>
      </c>
      <c r="E119" s="287"/>
      <c r="F119" s="288"/>
      <c r="G119" s="149">
        <f t="shared" si="52"/>
        <v>31719.459200000001</v>
      </c>
      <c r="H119" s="150">
        <f t="shared" si="49"/>
        <v>3806.3351040000002</v>
      </c>
      <c r="I119" s="9"/>
      <c r="J119" s="12"/>
      <c r="K119" s="17"/>
      <c r="L119" s="17">
        <v>31719.459200000001</v>
      </c>
      <c r="M119" s="17">
        <v>3806.3351040000002</v>
      </c>
      <c r="N119" s="129"/>
      <c r="O119" s="3"/>
      <c r="P119" s="4"/>
      <c r="Q119" s="4"/>
      <c r="R119" s="266">
        <f t="shared" si="38"/>
        <v>25375.567360000001</v>
      </c>
      <c r="S119" s="266">
        <f t="shared" si="39"/>
        <v>3045.0680832000003</v>
      </c>
    </row>
    <row r="120" spans="1:19" ht="23.25" customHeight="1">
      <c r="A120" s="295"/>
      <c r="B120" s="216" t="s">
        <v>88</v>
      </c>
      <c r="C120" s="148" t="s">
        <v>47</v>
      </c>
      <c r="D120" s="248" t="s">
        <v>7</v>
      </c>
      <c r="E120" s="287"/>
      <c r="F120" s="288"/>
      <c r="G120" s="149">
        <f t="shared" si="52"/>
        <v>22898.495999999999</v>
      </c>
      <c r="H120" s="150">
        <f t="shared" si="49"/>
        <v>2519.2000000000003</v>
      </c>
      <c r="I120" s="9"/>
      <c r="J120" s="12"/>
      <c r="K120" s="17"/>
      <c r="L120" s="17">
        <v>22898.495999999999</v>
      </c>
      <c r="M120" s="17">
        <v>2519.2000000000003</v>
      </c>
      <c r="N120" s="16"/>
      <c r="O120" s="3"/>
      <c r="P120" s="4"/>
      <c r="Q120" s="4"/>
      <c r="R120" s="266">
        <f t="shared" si="38"/>
        <v>18318.7968</v>
      </c>
      <c r="S120" s="266">
        <f t="shared" si="39"/>
        <v>2015.3600000000004</v>
      </c>
    </row>
    <row r="121" spans="1:19" ht="151.94999999999999" customHeight="1">
      <c r="A121" s="295"/>
      <c r="B121" s="140">
        <v>910</v>
      </c>
      <c r="C121" s="141" t="s">
        <v>139</v>
      </c>
      <c r="D121" s="142" t="s">
        <v>4</v>
      </c>
      <c r="E121" s="285" t="s">
        <v>140</v>
      </c>
      <c r="F121" s="286"/>
      <c r="G121" s="143">
        <f t="shared" si="52"/>
        <v>1232.5440000000001</v>
      </c>
      <c r="H121" s="144">
        <f t="shared" si="49"/>
        <v>135.584</v>
      </c>
      <c r="I121" s="9"/>
      <c r="J121" s="12"/>
      <c r="K121" s="18"/>
      <c r="L121" s="17">
        <v>1232.5440000000001</v>
      </c>
      <c r="M121" s="17">
        <v>135.584</v>
      </c>
      <c r="N121" s="129"/>
      <c r="O121" s="3"/>
      <c r="P121" s="4"/>
      <c r="Q121" s="4"/>
      <c r="R121" s="266">
        <f t="shared" si="38"/>
        <v>986.03520000000015</v>
      </c>
      <c r="S121" s="266">
        <f t="shared" si="39"/>
        <v>108.46720000000001</v>
      </c>
    </row>
    <row r="122" spans="1:19" ht="47.4" customHeight="1">
      <c r="A122" s="296"/>
      <c r="B122" s="145">
        <v>911</v>
      </c>
      <c r="C122" s="146" t="s">
        <v>30</v>
      </c>
      <c r="D122" s="147" t="s">
        <v>19</v>
      </c>
      <c r="E122" s="291" t="s">
        <v>141</v>
      </c>
      <c r="F122" s="291"/>
      <c r="G122" s="143">
        <f>L122*$I$92</f>
        <v>3080.0000000000005</v>
      </c>
      <c r="H122" s="144">
        <f t="shared" si="49"/>
        <v>0</v>
      </c>
      <c r="I122" s="9"/>
      <c r="J122" s="14"/>
      <c r="K122" s="26"/>
      <c r="L122" s="29">
        <v>3080.0000000000005</v>
      </c>
      <c r="M122" s="24">
        <v>0</v>
      </c>
      <c r="N122" s="16"/>
      <c r="O122" s="3"/>
      <c r="P122" s="4"/>
      <c r="Q122" s="4"/>
      <c r="R122" s="266">
        <f t="shared" si="38"/>
        <v>2464.0000000000005</v>
      </c>
      <c r="S122" s="266">
        <f t="shared" si="39"/>
        <v>0</v>
      </c>
    </row>
    <row r="123" spans="1:19" ht="43.5" customHeight="1">
      <c r="A123" s="61"/>
      <c r="B123" s="109"/>
      <c r="C123" s="125"/>
      <c r="D123" s="62"/>
      <c r="E123" s="63"/>
      <c r="F123" s="63"/>
      <c r="G123" s="50"/>
      <c r="H123" s="64"/>
      <c r="I123" s="65"/>
      <c r="J123" s="66"/>
      <c r="K123" s="26"/>
      <c r="L123" s="29"/>
      <c r="M123" s="24"/>
      <c r="N123" s="16"/>
      <c r="O123" s="3"/>
      <c r="P123" s="4"/>
      <c r="Q123" s="4"/>
      <c r="R123" s="267"/>
    </row>
    <row r="124" spans="1:19" ht="15.75" customHeight="1">
      <c r="A124" s="58" t="s">
        <v>115</v>
      </c>
      <c r="B124" s="274" t="s">
        <v>250</v>
      </c>
      <c r="C124" s="274"/>
      <c r="D124" s="274"/>
      <c r="E124" s="52"/>
      <c r="F124" s="53"/>
      <c r="G124" s="54"/>
      <c r="H124" s="55"/>
      <c r="I124" s="2"/>
      <c r="J124" s="2"/>
      <c r="K124" s="15"/>
      <c r="L124" s="30"/>
      <c r="M124" s="31"/>
      <c r="N124" s="16"/>
      <c r="O124" s="3"/>
      <c r="P124" s="2"/>
      <c r="Q124" s="2"/>
      <c r="R124" s="266"/>
    </row>
    <row r="125" spans="1:19" ht="15.75" customHeight="1">
      <c r="A125" s="51"/>
      <c r="B125" s="110"/>
      <c r="C125" s="126"/>
      <c r="D125" s="56"/>
      <c r="E125" s="53"/>
      <c r="F125" s="53"/>
      <c r="G125" s="54"/>
      <c r="H125" s="55"/>
      <c r="I125" s="2"/>
      <c r="J125" s="2"/>
      <c r="K125" s="15"/>
      <c r="L125" s="30"/>
      <c r="M125" s="31"/>
      <c r="N125" s="16"/>
      <c r="O125" s="3"/>
      <c r="P125" s="2"/>
      <c r="Q125" s="2"/>
      <c r="R125" s="266"/>
    </row>
    <row r="126" spans="1:19" ht="27" customHeight="1">
      <c r="A126" s="51"/>
      <c r="B126" s="111">
        <v>1</v>
      </c>
      <c r="C126" s="275" t="s">
        <v>22</v>
      </c>
      <c r="D126" s="276"/>
      <c r="E126" s="276"/>
      <c r="F126" s="276"/>
      <c r="G126" s="276"/>
      <c r="H126" s="277"/>
      <c r="I126" s="3"/>
      <c r="J126" s="2"/>
      <c r="K126" s="15"/>
      <c r="L126" s="15"/>
      <c r="M126" s="15"/>
      <c r="N126" s="16"/>
      <c r="O126" s="3"/>
      <c r="P126" s="2"/>
      <c r="Q126" s="2"/>
      <c r="R126" s="266"/>
    </row>
    <row r="127" spans="1:19" ht="77.25" customHeight="1">
      <c r="A127" s="51"/>
      <c r="B127" s="112">
        <v>2</v>
      </c>
      <c r="C127" s="278" t="s">
        <v>106</v>
      </c>
      <c r="D127" s="279"/>
      <c r="E127" s="279"/>
      <c r="F127" s="279"/>
      <c r="G127" s="279"/>
      <c r="H127" s="280"/>
      <c r="I127" s="3"/>
      <c r="J127" s="2"/>
      <c r="K127" s="15"/>
      <c r="L127" s="15"/>
      <c r="M127" s="15"/>
      <c r="N127" s="16"/>
      <c r="O127" s="3"/>
      <c r="P127" s="2"/>
      <c r="Q127" s="2"/>
      <c r="R127" s="266"/>
    </row>
    <row r="128" spans="1:19" ht="29.25" customHeight="1">
      <c r="A128" s="51"/>
      <c r="B128" s="111">
        <v>3</v>
      </c>
      <c r="C128" s="275" t="s">
        <v>23</v>
      </c>
      <c r="D128" s="276"/>
      <c r="E128" s="276"/>
      <c r="F128" s="276"/>
      <c r="G128" s="276"/>
      <c r="H128" s="277"/>
      <c r="I128" s="3"/>
      <c r="J128" s="2"/>
      <c r="K128" s="15"/>
      <c r="L128" s="15"/>
      <c r="M128" s="15"/>
      <c r="N128" s="16"/>
      <c r="O128" s="3"/>
      <c r="P128" s="2"/>
      <c r="Q128" s="2"/>
      <c r="R128" s="266"/>
    </row>
    <row r="129" spans="1:21" ht="45" customHeight="1">
      <c r="A129" s="51"/>
      <c r="B129" s="112">
        <v>4</v>
      </c>
      <c r="C129" s="281" t="s">
        <v>107</v>
      </c>
      <c r="D129" s="281"/>
      <c r="E129" s="281"/>
      <c r="F129" s="281"/>
      <c r="G129" s="281"/>
      <c r="H129" s="281"/>
      <c r="I129" s="3"/>
      <c r="J129" s="2"/>
      <c r="K129" s="15"/>
      <c r="L129" s="15"/>
      <c r="M129" s="15"/>
      <c r="N129" s="16"/>
      <c r="O129" s="3"/>
      <c r="P129" s="2"/>
      <c r="Q129" s="2"/>
      <c r="R129" s="266"/>
    </row>
    <row r="130" spans="1:21" ht="66" customHeight="1">
      <c r="A130" s="51"/>
      <c r="B130" s="111">
        <v>5</v>
      </c>
      <c r="C130" s="282" t="s">
        <v>33</v>
      </c>
      <c r="D130" s="282"/>
      <c r="E130" s="282"/>
      <c r="F130" s="282"/>
      <c r="G130" s="282"/>
      <c r="H130" s="282"/>
      <c r="I130" s="3"/>
      <c r="J130" s="2"/>
      <c r="K130" s="15"/>
      <c r="L130" s="15"/>
      <c r="M130" s="15"/>
      <c r="N130" s="16"/>
      <c r="O130" s="3"/>
      <c r="P130" s="2"/>
      <c r="Q130" s="2"/>
      <c r="R130" s="266"/>
    </row>
    <row r="131" spans="1:21" ht="39.75" customHeight="1">
      <c r="A131" s="51"/>
      <c r="B131" s="112">
        <v>6</v>
      </c>
      <c r="C131" s="289" t="s">
        <v>79</v>
      </c>
      <c r="D131" s="289"/>
      <c r="E131" s="289"/>
      <c r="F131" s="289"/>
      <c r="G131" s="289"/>
      <c r="H131" s="289"/>
      <c r="I131" s="3"/>
      <c r="J131" s="2"/>
      <c r="K131" s="15"/>
      <c r="L131" s="15"/>
      <c r="M131" s="15"/>
      <c r="N131" s="16"/>
      <c r="O131" s="3"/>
      <c r="P131" s="2"/>
      <c r="Q131" s="2"/>
      <c r="R131" s="266"/>
    </row>
    <row r="132" spans="1:21" ht="30" customHeight="1">
      <c r="A132" s="51"/>
      <c r="B132" s="113">
        <v>7</v>
      </c>
      <c r="C132" s="290" t="s">
        <v>108</v>
      </c>
      <c r="D132" s="290"/>
      <c r="E132" s="290"/>
      <c r="F132" s="290"/>
      <c r="G132" s="290"/>
      <c r="H132" s="290"/>
      <c r="I132" s="3"/>
      <c r="J132" s="2"/>
      <c r="K132" s="15"/>
      <c r="L132" s="15"/>
      <c r="M132" s="15"/>
      <c r="N132" s="16"/>
      <c r="O132" s="3"/>
      <c r="P132" s="2"/>
      <c r="Q132" s="2"/>
      <c r="R132" s="266"/>
    </row>
    <row r="133" spans="1:21" ht="24" customHeight="1">
      <c r="A133" s="51"/>
      <c r="B133" s="114">
        <v>8</v>
      </c>
      <c r="C133" s="292" t="s">
        <v>24</v>
      </c>
      <c r="D133" s="293"/>
      <c r="E133" s="293"/>
      <c r="F133" s="293"/>
      <c r="G133" s="293"/>
      <c r="H133" s="294"/>
      <c r="I133" s="3"/>
      <c r="J133" s="2"/>
      <c r="K133" s="15"/>
      <c r="L133" s="15"/>
      <c r="M133" s="15"/>
      <c r="N133" s="16"/>
      <c r="O133" s="3"/>
      <c r="P133" s="2"/>
      <c r="Q133" s="2"/>
      <c r="R133" s="266"/>
    </row>
    <row r="134" spans="1:21" ht="20.25" customHeight="1">
      <c r="A134" s="51"/>
      <c r="B134" s="115">
        <v>9</v>
      </c>
      <c r="C134" s="304" t="s">
        <v>114</v>
      </c>
      <c r="D134" s="304"/>
      <c r="E134" s="304"/>
      <c r="F134" s="304"/>
      <c r="G134" s="304"/>
      <c r="H134" s="304"/>
      <c r="I134" s="3"/>
      <c r="J134" s="2"/>
      <c r="K134" s="15"/>
      <c r="L134" s="15"/>
      <c r="M134" s="15"/>
      <c r="N134" s="16"/>
      <c r="O134" s="3"/>
      <c r="P134" s="2"/>
      <c r="Q134" s="2"/>
      <c r="R134" s="266"/>
    </row>
    <row r="135" spans="1:21" ht="30" customHeight="1">
      <c r="A135" s="51"/>
      <c r="B135" s="114">
        <v>10</v>
      </c>
      <c r="C135" s="272" t="s">
        <v>109</v>
      </c>
      <c r="D135" s="273"/>
      <c r="E135" s="273"/>
      <c r="F135" s="273"/>
      <c r="G135" s="273"/>
      <c r="H135" s="273"/>
      <c r="I135" s="3"/>
      <c r="J135" s="2"/>
      <c r="K135" s="15"/>
      <c r="L135" s="15"/>
      <c r="M135" s="15"/>
      <c r="N135" s="16"/>
      <c r="O135" s="3"/>
      <c r="P135" s="2"/>
      <c r="Q135" s="2"/>
      <c r="R135" s="266"/>
    </row>
    <row r="136" spans="1:21" ht="49.2" customHeight="1">
      <c r="B136" s="139">
        <v>16</v>
      </c>
      <c r="C136" s="452" t="s">
        <v>263</v>
      </c>
      <c r="D136" s="452"/>
      <c r="E136" s="452"/>
      <c r="F136" s="452"/>
      <c r="G136" s="452"/>
      <c r="H136" s="452"/>
    </row>
    <row r="137" spans="1:21">
      <c r="B137" s="448">
        <v>17</v>
      </c>
      <c r="C137" s="446" t="s">
        <v>241</v>
      </c>
      <c r="D137" s="446"/>
      <c r="E137" s="446"/>
      <c r="F137" s="446"/>
      <c r="G137" s="446"/>
      <c r="H137" s="446"/>
    </row>
    <row r="138" spans="1:21">
      <c r="B138" s="449"/>
      <c r="C138" s="447"/>
      <c r="D138" s="447"/>
      <c r="E138" s="447"/>
      <c r="F138" s="447"/>
      <c r="G138" s="447"/>
      <c r="H138" s="447"/>
    </row>
    <row r="139" spans="1:21" ht="42" customHeight="1">
      <c r="B139" s="263">
        <v>18</v>
      </c>
      <c r="C139" s="442" t="s">
        <v>255</v>
      </c>
      <c r="D139" s="442"/>
      <c r="E139" s="442"/>
      <c r="F139" s="442"/>
      <c r="G139" s="442"/>
      <c r="H139" s="442"/>
      <c r="I139" s="262"/>
      <c r="J139" s="262"/>
      <c r="K139" s="262"/>
      <c r="L139" s="262"/>
      <c r="M139" s="262"/>
      <c r="N139" s="262"/>
      <c r="O139" s="262"/>
      <c r="P139" s="262"/>
      <c r="Q139" s="262"/>
      <c r="T139"/>
      <c r="U139"/>
    </row>
  </sheetData>
  <sheetProtection formatCells="0" formatColumns="0" formatRows="0" insertColumns="0" insertRows="0" insertHyperlinks="0" deleteColumns="0" deleteRows="0" sort="0" autoFilter="0" pivotTables="0"/>
  <mergeCells count="165">
    <mergeCell ref="C139:H139"/>
    <mergeCell ref="E1:H1"/>
    <mergeCell ref="E2:H2"/>
    <mergeCell ref="F3:H3"/>
    <mergeCell ref="C137:H138"/>
    <mergeCell ref="B137:B138"/>
    <mergeCell ref="E58:F58"/>
    <mergeCell ref="E60:F60"/>
    <mergeCell ref="E59:F59"/>
    <mergeCell ref="E72:F72"/>
    <mergeCell ref="C136:H136"/>
    <mergeCell ref="B46:B47"/>
    <mergeCell ref="C44:C45"/>
    <mergeCell ref="C46:C47"/>
    <mergeCell ref="E44:F47"/>
    <mergeCell ref="E79:F79"/>
    <mergeCell ref="E86:F86"/>
    <mergeCell ref="E87:F87"/>
    <mergeCell ref="E88:F88"/>
    <mergeCell ref="E85:F85"/>
    <mergeCell ref="E53:F53"/>
    <mergeCell ref="C41:C42"/>
    <mergeCell ref="E27:F27"/>
    <mergeCell ref="B39:B40"/>
    <mergeCell ref="E57:F57"/>
    <mergeCell ref="E61:F61"/>
    <mergeCell ref="E62:F62"/>
    <mergeCell ref="E64:F64"/>
    <mergeCell ref="E66:F66"/>
    <mergeCell ref="A91:F92"/>
    <mergeCell ref="B37:F37"/>
    <mergeCell ref="E38:F38"/>
    <mergeCell ref="C39:C40"/>
    <mergeCell ref="E76:F76"/>
    <mergeCell ref="E67:F67"/>
    <mergeCell ref="E52:F52"/>
    <mergeCell ref="A52:A76"/>
    <mergeCell ref="E74:F74"/>
    <mergeCell ref="E78:F78"/>
    <mergeCell ref="E77:F77"/>
    <mergeCell ref="E80:F80"/>
    <mergeCell ref="E81:F81"/>
    <mergeCell ref="E82:F82"/>
    <mergeCell ref="E83:F83"/>
    <mergeCell ref="E84:F84"/>
    <mergeCell ref="A3:C5"/>
    <mergeCell ref="D3:D5"/>
    <mergeCell ref="E39:F42"/>
    <mergeCell ref="E43:F43"/>
    <mergeCell ref="B44:B45"/>
    <mergeCell ref="A6:B6"/>
    <mergeCell ref="C6:H6"/>
    <mergeCell ref="A7:H8"/>
    <mergeCell ref="E4:H4"/>
    <mergeCell ref="F5:H5"/>
    <mergeCell ref="E17:F17"/>
    <mergeCell ref="E25:F25"/>
    <mergeCell ref="B41:B42"/>
    <mergeCell ref="E26:F26"/>
    <mergeCell ref="E29:F29"/>
    <mergeCell ref="E30:F30"/>
    <mergeCell ref="E31:F31"/>
    <mergeCell ref="E32:F32"/>
    <mergeCell ref="E34:F34"/>
    <mergeCell ref="B12:F12"/>
    <mergeCell ref="G12:H12"/>
    <mergeCell ref="G11:H11"/>
    <mergeCell ref="E23:F23"/>
    <mergeCell ref="E24:F24"/>
    <mergeCell ref="A9:A10"/>
    <mergeCell ref="G91:H91"/>
    <mergeCell ref="G92:H92"/>
    <mergeCell ref="E63:F63"/>
    <mergeCell ref="E65:F65"/>
    <mergeCell ref="E54:F54"/>
    <mergeCell ref="E71:F71"/>
    <mergeCell ref="L11:M11"/>
    <mergeCell ref="I12:J12"/>
    <mergeCell ref="E13:F13"/>
    <mergeCell ref="E14:F14"/>
    <mergeCell ref="E15:F15"/>
    <mergeCell ref="E16:F16"/>
    <mergeCell ref="L50:M50"/>
    <mergeCell ref="I51:J51"/>
    <mergeCell ref="A49:H49"/>
    <mergeCell ref="I50:J50"/>
    <mergeCell ref="A50:F51"/>
    <mergeCell ref="G51:H51"/>
    <mergeCell ref="G50:H50"/>
    <mergeCell ref="A12:A34"/>
    <mergeCell ref="E18:F18"/>
    <mergeCell ref="E19:F19"/>
    <mergeCell ref="E20:F20"/>
    <mergeCell ref="E100:F100"/>
    <mergeCell ref="I7:I10"/>
    <mergeCell ref="J7:J10"/>
    <mergeCell ref="B9:B10"/>
    <mergeCell ref="C9:C10"/>
    <mergeCell ref="D9:D10"/>
    <mergeCell ref="E9:E10"/>
    <mergeCell ref="F9:H9"/>
    <mergeCell ref="F10:G10"/>
    <mergeCell ref="I11:J11"/>
    <mergeCell ref="E28:F28"/>
    <mergeCell ref="J29:K29"/>
    <mergeCell ref="E68:F68"/>
    <mergeCell ref="E69:F69"/>
    <mergeCell ref="E70:F70"/>
    <mergeCell ref="E73:F73"/>
    <mergeCell ref="E21:F21"/>
    <mergeCell ref="E35:F35"/>
    <mergeCell ref="A11:F11"/>
    <mergeCell ref="E48:F48"/>
    <mergeCell ref="B33:H33"/>
    <mergeCell ref="E22:F22"/>
    <mergeCell ref="E55:F55"/>
    <mergeCell ref="E56:F56"/>
    <mergeCell ref="I91:J91"/>
    <mergeCell ref="E75:F75"/>
    <mergeCell ref="P110:Q110"/>
    <mergeCell ref="P113:Q113"/>
    <mergeCell ref="P114:Q114"/>
    <mergeCell ref="E110:F110"/>
    <mergeCell ref="E121:F121"/>
    <mergeCell ref="E111:F111"/>
    <mergeCell ref="C134:H134"/>
    <mergeCell ref="E112:F112"/>
    <mergeCell ref="E113:F113"/>
    <mergeCell ref="E108:F108"/>
    <mergeCell ref="E109:F109"/>
    <mergeCell ref="A90:H90"/>
    <mergeCell ref="E93:F93"/>
    <mergeCell ref="E94:F94"/>
    <mergeCell ref="E95:F95"/>
    <mergeCell ref="E96:F96"/>
    <mergeCell ref="E97:F97"/>
    <mergeCell ref="E98:F98"/>
    <mergeCell ref="E105:F105"/>
    <mergeCell ref="E106:F106"/>
    <mergeCell ref="E107:F107"/>
    <mergeCell ref="E99:F99"/>
    <mergeCell ref="E101:F101"/>
    <mergeCell ref="E102:F102"/>
    <mergeCell ref="E103:F103"/>
    <mergeCell ref="E104:F104"/>
    <mergeCell ref="A89:H89"/>
    <mergeCell ref="C135:H135"/>
    <mergeCell ref="B124:D124"/>
    <mergeCell ref="C126:H126"/>
    <mergeCell ref="C127:H127"/>
    <mergeCell ref="C128:H128"/>
    <mergeCell ref="C129:H129"/>
    <mergeCell ref="C130:H130"/>
    <mergeCell ref="E114:F114"/>
    <mergeCell ref="E116:F116"/>
    <mergeCell ref="E117:F117"/>
    <mergeCell ref="E118:F118"/>
    <mergeCell ref="E119:F119"/>
    <mergeCell ref="E120:F120"/>
    <mergeCell ref="C131:H131"/>
    <mergeCell ref="C132:H132"/>
    <mergeCell ref="E115:F115"/>
    <mergeCell ref="E122:F122"/>
    <mergeCell ref="C133:H133"/>
    <mergeCell ref="A93:A122"/>
  </mergeCells>
  <pageMargins left="0.19685039370078741" right="0.19685039370078741" top="0.15748031496062992" bottom="0.27559055118110237" header="0.31496062992125984" footer="0.31496062992125984"/>
  <pageSetup paperSize="9" scale="59" fitToHeight="0" orientation="portrait" r:id="rId1"/>
  <headerFooter>
    <oddFooter>&amp;C&amp;P из &amp;N</oddFooter>
  </headerFooter>
  <ignoredErrors>
    <ignoredError sqref="B110"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7:S90"/>
  <sheetViews>
    <sheetView topLeftCell="C20" workbookViewId="0">
      <selection activeCell="N22" sqref="N22"/>
    </sheetView>
  </sheetViews>
  <sheetFormatPr defaultRowHeight="14.4"/>
  <cols>
    <col min="5" max="5" width="15" customWidth="1"/>
    <col min="6" max="6" width="15" style="1" customWidth="1"/>
    <col min="7" max="7" width="10.88671875" customWidth="1"/>
    <col min="8" max="8" width="10.88671875" style="1" customWidth="1"/>
    <col min="9" max="9" width="18.44140625" customWidth="1"/>
    <col min="10" max="10" width="18.44140625" style="1" customWidth="1"/>
    <col min="11" max="11" width="19.109375" customWidth="1"/>
    <col min="12" max="12" width="11.44140625" style="1" customWidth="1"/>
    <col min="13" max="13" width="11.44140625" customWidth="1"/>
    <col min="14" max="14" width="13" customWidth="1"/>
  </cols>
  <sheetData>
    <row r="7" spans="3:19">
      <c r="P7" s="459" t="s">
        <v>101</v>
      </c>
      <c r="Q7" s="459"/>
      <c r="R7" s="459"/>
    </row>
    <row r="9" spans="3:19">
      <c r="E9" t="s">
        <v>95</v>
      </c>
      <c r="F9" s="1" t="s">
        <v>100</v>
      </c>
      <c r="G9" t="s">
        <v>96</v>
      </c>
      <c r="H9" s="1" t="s">
        <v>100</v>
      </c>
      <c r="I9" t="s">
        <v>97</v>
      </c>
      <c r="J9" s="1" t="s">
        <v>100</v>
      </c>
      <c r="K9" t="s">
        <v>98</v>
      </c>
      <c r="L9" s="1" t="s">
        <v>100</v>
      </c>
      <c r="N9" t="s">
        <v>99</v>
      </c>
    </row>
    <row r="10" spans="3:19">
      <c r="C10">
        <v>4</v>
      </c>
      <c r="E10" s="43"/>
      <c r="F10" s="43"/>
      <c r="G10" s="43"/>
      <c r="H10" s="43"/>
      <c r="I10" s="43">
        <v>19749.400000000001</v>
      </c>
      <c r="J10" s="43">
        <f>I13/I10</f>
        <v>1.450261780104712</v>
      </c>
      <c r="K10" s="43"/>
      <c r="L10" s="43"/>
      <c r="P10" s="43"/>
      <c r="Q10" s="43"/>
      <c r="R10" s="43"/>
      <c r="S10" s="43"/>
    </row>
    <row r="11" spans="3:19">
      <c r="C11">
        <v>8</v>
      </c>
      <c r="E11" s="43">
        <v>22582.560000000001</v>
      </c>
      <c r="F11" s="43">
        <f>E13/E11</f>
        <v>1.3965201465201464</v>
      </c>
      <c r="G11" s="43"/>
      <c r="H11" s="43"/>
      <c r="I11" s="43">
        <v>22131.360000000001</v>
      </c>
      <c r="J11" s="43">
        <f>I13/I11</f>
        <v>1.2941726129799525</v>
      </c>
      <c r="K11" s="43">
        <v>49300</v>
      </c>
      <c r="L11" s="43">
        <f>K13/K11</f>
        <v>1.0286004056795133</v>
      </c>
      <c r="M11" s="43">
        <v>68958.399999999994</v>
      </c>
      <c r="N11" s="43">
        <v>25643.200000000001</v>
      </c>
      <c r="P11" s="43">
        <v>902.59</v>
      </c>
      <c r="Q11" s="43">
        <f>P13/P11</f>
        <v>1.3198462203215191</v>
      </c>
      <c r="R11" s="43">
        <v>635.03</v>
      </c>
      <c r="S11" s="43">
        <f>R13/R11</f>
        <v>1.331165456750075</v>
      </c>
    </row>
    <row r="12" spans="3:19">
      <c r="C12">
        <v>12</v>
      </c>
      <c r="E12" s="43"/>
      <c r="F12" s="43"/>
      <c r="G12" s="43">
        <v>32476.6</v>
      </c>
      <c r="H12" s="43">
        <f>G13/G12</f>
        <v>1.0825024787077466</v>
      </c>
      <c r="I12" s="43">
        <v>25436.400000000001</v>
      </c>
      <c r="J12" s="43">
        <f>I13/I12</f>
        <v>1.1260162601626016</v>
      </c>
      <c r="K12" s="43"/>
      <c r="L12" s="43"/>
      <c r="N12" s="43"/>
      <c r="P12" s="43"/>
      <c r="Q12" s="43"/>
      <c r="R12" s="43"/>
      <c r="S12" s="43"/>
    </row>
    <row r="13" spans="3:19">
      <c r="C13" s="44">
        <v>16</v>
      </c>
      <c r="D13" s="44"/>
      <c r="E13" s="45">
        <v>31537</v>
      </c>
      <c r="F13" s="45">
        <v>1</v>
      </c>
      <c r="G13" s="45">
        <v>35156</v>
      </c>
      <c r="H13" s="45">
        <v>1</v>
      </c>
      <c r="I13" s="45">
        <v>28641.8</v>
      </c>
      <c r="J13" s="45">
        <v>1</v>
      </c>
      <c r="K13" s="45">
        <v>50710</v>
      </c>
      <c r="L13" s="45">
        <v>1</v>
      </c>
      <c r="M13" s="44"/>
      <c r="N13" s="45"/>
      <c r="O13" s="44"/>
      <c r="P13" s="45">
        <v>1191.28</v>
      </c>
      <c r="Q13" s="45">
        <v>1</v>
      </c>
      <c r="R13" s="45">
        <v>845.33</v>
      </c>
      <c r="S13" s="45">
        <v>1</v>
      </c>
    </row>
    <row r="14" spans="3:19">
      <c r="C14">
        <v>24</v>
      </c>
      <c r="E14" s="43">
        <v>37741</v>
      </c>
      <c r="F14" s="43">
        <f>E16/E14</f>
        <v>1.4684184308841843</v>
      </c>
      <c r="G14" s="43">
        <v>40765.919999999998</v>
      </c>
      <c r="H14" s="43">
        <f>G16/G14</f>
        <v>1.6555294226157535</v>
      </c>
      <c r="I14" s="43">
        <v>34535.599999999999</v>
      </c>
      <c r="J14" s="43">
        <f>I16/I14</f>
        <v>1.5299401197604792</v>
      </c>
      <c r="K14" s="43"/>
      <c r="L14" s="43"/>
      <c r="N14" s="43"/>
      <c r="P14" s="43">
        <v>1243.31</v>
      </c>
      <c r="Q14" s="43">
        <f>P16/P14</f>
        <v>1.5797347403302475</v>
      </c>
      <c r="R14" s="43">
        <v>1114.01</v>
      </c>
      <c r="S14" s="43">
        <f>R16/R14</f>
        <v>1.915440615434332</v>
      </c>
    </row>
    <row r="15" spans="3:19">
      <c r="C15">
        <v>32</v>
      </c>
      <c r="E15" s="43">
        <v>44770.32</v>
      </c>
      <c r="F15" s="43">
        <f>E16/E15</f>
        <v>1.2378642815150751</v>
      </c>
      <c r="G15" s="43">
        <v>48831.12</v>
      </c>
      <c r="H15" s="43">
        <f>G16/G15</f>
        <v>1.3820936320936319</v>
      </c>
      <c r="I15" s="43">
        <v>40429.4</v>
      </c>
      <c r="J15" s="43">
        <f>I16/I15</f>
        <v>1.3069053708439897</v>
      </c>
      <c r="K15" s="43">
        <v>53899</v>
      </c>
      <c r="L15" s="43"/>
      <c r="N15" s="43"/>
      <c r="P15" s="43">
        <v>1321.65</v>
      </c>
      <c r="Q15" s="43">
        <f>P16/P15</f>
        <v>1.4860969242991713</v>
      </c>
      <c r="R15" s="43">
        <v>1350.96</v>
      </c>
      <c r="S15" s="43">
        <f>R16/R15</f>
        <v>1.5794842186297153</v>
      </c>
    </row>
    <row r="16" spans="3:19">
      <c r="C16" s="44">
        <v>48</v>
      </c>
      <c r="D16" s="44"/>
      <c r="E16" s="45">
        <v>55419.58</v>
      </c>
      <c r="F16" s="45">
        <v>1</v>
      </c>
      <c r="G16" s="45">
        <v>67489.179999999993</v>
      </c>
      <c r="H16" s="45">
        <v>1</v>
      </c>
      <c r="I16" s="45">
        <v>52837.4</v>
      </c>
      <c r="J16" s="45">
        <v>1</v>
      </c>
      <c r="K16" s="45"/>
      <c r="L16" s="45"/>
      <c r="M16" s="44"/>
      <c r="N16" s="45">
        <v>44533.440000000002</v>
      </c>
      <c r="O16" s="44"/>
      <c r="P16" s="45">
        <v>1964.1</v>
      </c>
      <c r="Q16" s="45">
        <v>1</v>
      </c>
      <c r="R16" s="45">
        <v>2133.8200000000002</v>
      </c>
      <c r="S16" s="45">
        <v>1</v>
      </c>
    </row>
    <row r="17" spans="3:19">
      <c r="C17">
        <v>64</v>
      </c>
      <c r="E17" s="43">
        <v>67520.2</v>
      </c>
      <c r="F17" s="43">
        <f>E16/E17</f>
        <v>0.82078518724766814</v>
      </c>
      <c r="G17" s="43">
        <v>79928.2</v>
      </c>
      <c r="H17" s="43">
        <f>G16/G17</f>
        <v>0.84437257438551094</v>
      </c>
      <c r="I17" s="43"/>
      <c r="J17" s="43"/>
      <c r="K17" s="43">
        <v>87242</v>
      </c>
      <c r="L17" s="43"/>
      <c r="N17" s="43"/>
      <c r="P17" s="43">
        <v>4263.93</v>
      </c>
      <c r="Q17" s="43"/>
      <c r="R17" s="43">
        <v>2791.69</v>
      </c>
      <c r="S17" s="43"/>
    </row>
    <row r="18" spans="3:19">
      <c r="C18">
        <v>72</v>
      </c>
      <c r="E18" s="43">
        <v>72079.199999999997</v>
      </c>
      <c r="F18" s="43">
        <f>E16/E18</f>
        <v>0.76887063119457488</v>
      </c>
      <c r="G18" s="43"/>
      <c r="H18" s="43"/>
      <c r="I18" s="43"/>
      <c r="J18" s="43"/>
      <c r="K18" s="43"/>
      <c r="L18" s="43"/>
      <c r="N18" s="43"/>
      <c r="P18" s="43"/>
      <c r="Q18" s="43"/>
      <c r="R18" s="43"/>
      <c r="S18" s="43"/>
    </row>
    <row r="19" spans="3:19">
      <c r="C19">
        <v>96</v>
      </c>
      <c r="E19" s="43">
        <v>88710.56</v>
      </c>
      <c r="F19" s="43">
        <f>E16/E19</f>
        <v>0.62472359547724654</v>
      </c>
      <c r="G19" s="43">
        <v>104227.2</v>
      </c>
      <c r="H19" s="43">
        <f>G16/G19</f>
        <v>0.64751984126984119</v>
      </c>
      <c r="I19" s="43">
        <v>89958</v>
      </c>
      <c r="J19" s="43">
        <f>I16/I19</f>
        <v>0.58735632183908049</v>
      </c>
      <c r="K19" s="43"/>
      <c r="L19" s="43"/>
      <c r="N19" s="43"/>
      <c r="P19" s="43">
        <v>4514.21</v>
      </c>
      <c r="Q19" s="43"/>
      <c r="R19" s="43">
        <v>3896.54</v>
      </c>
      <c r="S19" s="43"/>
    </row>
    <row r="20" spans="3:19">
      <c r="N20" s="43"/>
      <c r="P20" s="43"/>
      <c r="Q20" s="43"/>
      <c r="R20" s="43"/>
      <c r="S20" s="43"/>
    </row>
    <row r="21" spans="3:19">
      <c r="N21" s="43"/>
      <c r="P21" s="43"/>
      <c r="Q21" s="43"/>
      <c r="R21" s="43"/>
      <c r="S21" s="43"/>
    </row>
    <row r="22" spans="3:19">
      <c r="N22" s="43"/>
      <c r="P22" s="43"/>
      <c r="Q22" s="43"/>
      <c r="R22" s="43"/>
      <c r="S22" s="43"/>
    </row>
    <row r="23" spans="3:19">
      <c r="N23" s="43"/>
      <c r="P23" s="43"/>
      <c r="Q23" s="43"/>
      <c r="R23" s="43"/>
      <c r="S23" s="43"/>
    </row>
    <row r="24" spans="3:19">
      <c r="I24">
        <v>27444.05</v>
      </c>
      <c r="K24" s="43">
        <f>G16+P16-G14-P14</f>
        <v>27444.05</v>
      </c>
      <c r="N24" s="43"/>
      <c r="P24" s="43"/>
      <c r="Q24" s="43"/>
      <c r="R24" s="43"/>
      <c r="S24" s="43"/>
    </row>
    <row r="25" spans="3:19">
      <c r="E25" s="43">
        <f>E16/E13</f>
        <v>1.7572876304023846</v>
      </c>
      <c r="F25" s="43"/>
      <c r="G25" s="43"/>
      <c r="H25" s="43"/>
      <c r="I25" s="43">
        <f>I13/I11</f>
        <v>1.2941726129799525</v>
      </c>
      <c r="J25" s="43"/>
      <c r="K25" s="43">
        <f>G16+P16-G15-P15</f>
        <v>19300.509999999995</v>
      </c>
      <c r="L25" s="43"/>
      <c r="M25" s="43"/>
      <c r="N25" s="43"/>
      <c r="O25" s="43"/>
      <c r="P25" s="43"/>
      <c r="Q25" s="43"/>
      <c r="R25" s="43"/>
      <c r="S25" s="43"/>
    </row>
    <row r="26" spans="3:19">
      <c r="E26" s="43"/>
      <c r="F26" s="43"/>
      <c r="G26" s="43"/>
      <c r="H26" s="43"/>
      <c r="I26" s="43">
        <v>18399.37</v>
      </c>
      <c r="J26" s="43"/>
      <c r="K26" s="43">
        <f>G13+P13-G12-P13</f>
        <v>2679.4000000000005</v>
      </c>
      <c r="L26" s="43"/>
      <c r="M26" s="43"/>
      <c r="N26" s="43"/>
      <c r="O26" s="43"/>
      <c r="P26" s="43"/>
      <c r="Q26" s="43"/>
      <c r="R26" s="43"/>
      <c r="S26" s="43"/>
    </row>
    <row r="27" spans="3:19">
      <c r="E27" s="43"/>
      <c r="F27" s="43"/>
      <c r="G27" s="43"/>
      <c r="H27" s="43"/>
      <c r="I27" s="43">
        <v>19300.509999999998</v>
      </c>
      <c r="J27" s="43"/>
      <c r="K27" s="43">
        <f>E16+P16-E14-P14</f>
        <v>18399.37</v>
      </c>
      <c r="L27" s="43"/>
      <c r="M27" s="43"/>
      <c r="N27" s="43"/>
      <c r="O27" s="43"/>
      <c r="P27" s="43"/>
      <c r="Q27" s="43"/>
      <c r="R27" s="43"/>
      <c r="S27" s="43"/>
    </row>
    <row r="28" spans="3:19">
      <c r="E28" s="43"/>
      <c r="F28" s="43"/>
      <c r="G28" s="43"/>
      <c r="H28" s="43"/>
      <c r="I28" s="43">
        <v>3205.4</v>
      </c>
      <c r="J28" s="43"/>
      <c r="K28" s="43">
        <f>I13+P13-I12-P13</f>
        <v>3205.3999999999969</v>
      </c>
      <c r="L28" s="43"/>
      <c r="M28" s="43"/>
      <c r="N28" s="43"/>
      <c r="O28" s="43"/>
      <c r="P28" s="43"/>
      <c r="Q28" s="43"/>
      <c r="R28" s="43"/>
      <c r="S28" s="43"/>
    </row>
    <row r="29" spans="3:19">
      <c r="E29" s="43"/>
      <c r="F29" s="43"/>
      <c r="G29" s="43"/>
      <c r="H29" s="43"/>
      <c r="I29" s="43"/>
      <c r="J29" s="43"/>
      <c r="K29" s="43">
        <f>I13+P13-I11-P11</f>
        <v>6799.1299999999974</v>
      </c>
      <c r="L29" s="43"/>
      <c r="M29" s="43"/>
      <c r="N29" s="43"/>
      <c r="O29" s="43"/>
      <c r="P29" s="43"/>
      <c r="Q29" s="43"/>
      <c r="R29" s="43"/>
      <c r="S29" s="43"/>
    </row>
    <row r="30" spans="3:19">
      <c r="E30" s="43"/>
      <c r="F30" s="43"/>
      <c r="G30" s="43"/>
      <c r="H30" s="43"/>
      <c r="I30" s="43">
        <v>11291.71</v>
      </c>
      <c r="J30" s="43"/>
      <c r="K30" s="43">
        <f>E13+P13-E11-P11</f>
        <v>9243.1299999999974</v>
      </c>
      <c r="L30" s="43"/>
      <c r="M30" s="43"/>
      <c r="N30" s="43"/>
      <c r="O30" s="43"/>
      <c r="P30" s="43"/>
      <c r="Q30" s="43"/>
      <c r="R30" s="43"/>
      <c r="S30" s="43"/>
    </row>
    <row r="31" spans="3:19">
      <c r="E31" s="43"/>
      <c r="F31" s="43"/>
      <c r="G31" s="43"/>
      <c r="H31" s="43"/>
      <c r="I31" s="43">
        <f>I16+P16-I15-P15</f>
        <v>13050.449999999999</v>
      </c>
      <c r="J31" s="43"/>
      <c r="K31" s="43"/>
      <c r="L31" s="43"/>
      <c r="M31" s="43"/>
      <c r="N31" s="43"/>
      <c r="O31" s="43"/>
    </row>
    <row r="32" spans="3:19">
      <c r="E32" s="43"/>
      <c r="F32" s="43"/>
      <c r="G32" s="43"/>
      <c r="H32" s="43"/>
      <c r="I32" s="43"/>
      <c r="J32" s="43"/>
      <c r="K32" s="43">
        <f>I13+P13-I10-P11</f>
        <v>9181.0899999999965</v>
      </c>
      <c r="L32" s="43"/>
      <c r="M32" s="43"/>
      <c r="N32" s="43"/>
      <c r="O32" s="43"/>
    </row>
    <row r="33" spans="5:15">
      <c r="E33" s="43"/>
      <c r="F33" s="43"/>
      <c r="G33" s="43"/>
      <c r="H33" s="43"/>
      <c r="I33" s="43">
        <v>9243.1299999999992</v>
      </c>
      <c r="J33" s="43"/>
      <c r="K33" s="43"/>
      <c r="L33" s="43"/>
      <c r="M33" s="43"/>
      <c r="N33" s="43"/>
      <c r="O33" s="43"/>
    </row>
    <row r="34" spans="5:15">
      <c r="E34" s="43"/>
      <c r="F34" s="43"/>
      <c r="G34" s="43"/>
      <c r="H34" s="43"/>
      <c r="I34" s="43">
        <v>6799.13</v>
      </c>
      <c r="J34" s="43"/>
      <c r="K34" s="43">
        <f>E16+P16-E15-P15</f>
        <v>11291.710000000001</v>
      </c>
      <c r="L34" s="43"/>
      <c r="M34" s="43"/>
      <c r="N34" s="43"/>
      <c r="O34" s="43"/>
    </row>
    <row r="35" spans="5:15">
      <c r="E35" s="43"/>
      <c r="F35" s="43"/>
      <c r="G35" s="43"/>
      <c r="H35" s="43"/>
      <c r="I35" s="43"/>
      <c r="J35" s="43"/>
      <c r="K35" s="43"/>
      <c r="L35" s="43"/>
      <c r="M35" s="43"/>
      <c r="N35" s="43"/>
      <c r="O35" s="43"/>
    </row>
    <row r="36" spans="5:15">
      <c r="E36" s="43"/>
      <c r="F36" s="43"/>
      <c r="G36" s="43"/>
      <c r="H36" s="43"/>
      <c r="I36" s="43">
        <v>9181.09</v>
      </c>
      <c r="J36" s="43"/>
      <c r="K36" s="43">
        <f>I16+P16-I14-P14</f>
        <v>19022.59</v>
      </c>
      <c r="L36" s="43"/>
      <c r="M36" s="43"/>
      <c r="N36" s="43"/>
      <c r="O36" s="43"/>
    </row>
    <row r="38" spans="5:15">
      <c r="I38">
        <v>13050.45</v>
      </c>
    </row>
    <row r="39" spans="5:15">
      <c r="I39">
        <v>19022.59</v>
      </c>
    </row>
    <row r="41" spans="5:15">
      <c r="I41">
        <v>2679.4</v>
      </c>
    </row>
    <row r="90" spans="12:12">
      <c r="L90" s="1">
        <f>L92</f>
        <v>0</v>
      </c>
    </row>
  </sheetData>
  <mergeCells count="1">
    <mergeCell ref="P7:R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ma:contentTypeID="0x0101003DB32614A8CA5645998060F890075BA2" ma:contentTypeVersion="1" ma:contentTypeDescription="Создание документа." ma:contentTypeScope="" ma:versionID="3ad6f12bd4605a09c16bc6b1afc65a47">
  <xsd:schema xmlns:xsd="http://www.w3.org/2001/XMLSchema" xmlns:xs="http://www.w3.org/2001/XMLSchema" xmlns:p="http://schemas.microsoft.com/office/2006/metadata/properties" xmlns:ns2="5e6c0303-ad91-48bf-9137-7f71397ddaf7" targetNamespace="http://schemas.microsoft.com/office/2006/metadata/properties" ma:root="true" ma:fieldsID="d2a76e79dce9092fa0f39d6f90b8fe75" ns2:_="">
    <xsd:import namespace="5e6c0303-ad91-48bf-9137-7f71397ddaf7"/>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6c0303-ad91-48bf-9137-7f71397ddaf7" elementFormDefault="qualified">
    <xsd:import namespace="http://schemas.microsoft.com/office/2006/documentManagement/types"/>
    <xsd:import namespace="http://schemas.microsoft.com/office/infopath/2007/PartnerControls"/>
    <xsd:element name="_dlc_DocId" ma:index="8" nillable="true" ma:displayName="Значение идентификатора документа" ma:description="Значение идентификатора документа, присвоенного данному элементу." ma:internalName="_dlc_DocId" ma:readOnly="true">
      <xsd:simpleType>
        <xsd:restriction base="dms:Text"/>
      </xsd:simpleType>
    </xsd:element>
    <xsd:element name="_dlc_DocIdUrl" ma:index="9" nillable="true" ma:displayName="Идентификатор документа" ma:description="Постоянная ссылка на этот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_dlc_DocId xmlns="5e6c0303-ad91-48bf-9137-7f71397ddaf7">FWXPAAYJEK5K-13-866</_dlc_DocId>
    <_dlc_DocIdUrl xmlns="5e6c0303-ad91-48bf-9137-7f71397ddaf7">
      <Url>http://sps.bis.bashtel.ru/ts/oks/_layouts/15/DocIdRedir.aspx?ID=FWXPAAYJEK5K-13-866</Url>
      <Description>FWXPAAYJEK5K-13-866</Description>
    </_dlc_DocIdUrl>
  </documentManagement>
</p:properties>
</file>

<file path=customXml/itemProps1.xml><?xml version="1.0" encoding="utf-8"?>
<ds:datastoreItem xmlns:ds="http://schemas.openxmlformats.org/officeDocument/2006/customXml" ds:itemID="{B5305152-5995-4C17-BFC2-0E329D8BA512}">
  <ds:schemaRefs>
    <ds:schemaRef ds:uri="http://schemas.microsoft.com/sharepoint/v3/contenttype/forms"/>
  </ds:schemaRefs>
</ds:datastoreItem>
</file>

<file path=customXml/itemProps2.xml><?xml version="1.0" encoding="utf-8"?>
<ds:datastoreItem xmlns:ds="http://schemas.openxmlformats.org/officeDocument/2006/customXml" ds:itemID="{29D97625-F1E8-4C21-BD14-46FE0B5140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6c0303-ad91-48bf-9137-7f71397dda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E1C2DD0-E322-465F-9290-4FDFEEE46501}">
  <ds:schemaRefs>
    <ds:schemaRef ds:uri="http://schemas.microsoft.com/sharepoint/events"/>
  </ds:schemaRefs>
</ds:datastoreItem>
</file>

<file path=customXml/itemProps4.xml><?xml version="1.0" encoding="utf-8"?>
<ds:datastoreItem xmlns:ds="http://schemas.openxmlformats.org/officeDocument/2006/customXml" ds:itemID="{EA0F87C2-439D-4D0E-BA5D-26B2858DF7AC}">
  <ds:schemaRefs>
    <ds:schemaRef ds:uri="http://purl.org/dc/dcmitype/"/>
    <ds:schemaRef ds:uri="http://schemas.microsoft.com/office/infopath/2007/PartnerControls"/>
    <ds:schemaRef ds:uri="http://purl.org/dc/terms/"/>
    <ds:schemaRef ds:uri="http://www.w3.org/XML/1998/namespace"/>
    <ds:schemaRef ds:uri="5e6c0303-ad91-48bf-9137-7f71397ddaf7"/>
    <ds:schemaRef ds:uri="http://schemas.microsoft.com/office/2006/documentManagement/types"/>
    <ds:schemaRef ds:uri="http://schemas.openxmlformats.org/package/2006/metadata/core-properties"/>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УР БИС 2018</vt:lpstr>
      <vt:lpstr>Лист1</vt:lpstr>
      <vt:lpstr>'УР БИС 2018'!Область_печати</vt:lpstr>
    </vt:vector>
  </TitlesOfParts>
  <Company>ПАО Башинформсвязь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УР 2018</dc:title>
  <dc:creator>ОСТИ ПАО Башинформвязь</dc:creator>
  <dc:description>ОСТИ</dc:description>
  <cp:lastModifiedBy>Камалдинов Андрей Аминович</cp:lastModifiedBy>
  <cp:lastPrinted>2018-08-17T10:39:02Z</cp:lastPrinted>
  <dcterms:created xsi:type="dcterms:W3CDTF">2015-10-20T08:32:48Z</dcterms:created>
  <dcterms:modified xsi:type="dcterms:W3CDTF">2018-09-28T04:26:34Z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60656cd6-5ac2-4f33-bb15-57a5a37ce009</vt:lpwstr>
  </property>
  <property fmtid="{D5CDD505-2E9C-101B-9397-08002B2CF9AE}" pid="3" name="ContentTypeId">
    <vt:lpwstr>0x0101003DB32614A8CA5645998060F890075BA2</vt:lpwstr>
  </property>
</Properties>
</file>